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defaultThemeVersion="124226"/>
  <mc:AlternateContent xmlns:mc="http://schemas.openxmlformats.org/markup-compatibility/2006">
    <mc:Choice Requires="x15">
      <x15ac:absPath xmlns:x15ac="http://schemas.microsoft.com/office/spreadsheetml/2010/11/ac" url="E:\FBAT_data_archive\2015_Rough\trees\"/>
    </mc:Choice>
  </mc:AlternateContent>
  <bookViews>
    <workbookView xWindow="1965" yWindow="0" windowWidth="15600" windowHeight="7215" tabRatio="859"/>
  </bookViews>
  <sheets>
    <sheet name="Trees_allData" sheetId="1" r:id="rId1"/>
    <sheet name="ReadMe" sheetId="2" r:id="rId2"/>
    <sheet name="Plot 1 Original data" sheetId="4" r:id="rId3"/>
    <sheet name="Plot 2" sheetId="5" r:id="rId4"/>
    <sheet name="Plot 3" sheetId="6" r:id="rId5"/>
    <sheet name="Plot 4" sheetId="7" r:id="rId6"/>
    <sheet name="Plot 5" sheetId="8" r:id="rId7"/>
    <sheet name="Plot 6" sheetId="9" r:id="rId8"/>
    <sheet name="Plot 7" sheetId="10" r:id="rId9"/>
    <sheet name="Plot 8" sheetId="11" r:id="rId10"/>
    <sheet name="Plot 9" sheetId="12" r:id="rId11"/>
    <sheet name="Plot 10" sheetId="13" r:id="rId12"/>
    <sheet name="Plot 11" sheetId="14" r:id="rId13"/>
    <sheet name="Plot 12" sheetId="15" r:id="rId14"/>
    <sheet name="Plot 13" sheetId="16" r:id="rId15"/>
    <sheet name="Plot 14" sheetId="17" r:id="rId16"/>
    <sheet name="Plot 15" sheetId="18" r:id="rId17"/>
    <sheet name="Plot 16" sheetId="19" r:id="rId18"/>
    <sheet name="Plot 17" sheetId="20" r:id="rId19"/>
    <sheet name="Plot 18" sheetId="21" r:id="rId20"/>
    <sheet name="Plot 19" sheetId="22" r:id="rId21"/>
  </sheets>
  <definedNames>
    <definedName name="_xlnm._FilterDatabase" localSheetId="0" hidden="1">Trees_allData!$A$1:$Y$297</definedName>
  </definedNames>
  <calcPr calcId="152511"/>
</workbook>
</file>

<file path=xl/calcChain.xml><?xml version="1.0" encoding="utf-8"?>
<calcChain xmlns="http://schemas.openxmlformats.org/spreadsheetml/2006/main">
  <c r="V274" i="1" l="1"/>
  <c r="V64" i="1"/>
  <c r="Y259" i="1"/>
  <c r="Y131" i="1" l="1"/>
  <c r="Y127" i="1"/>
  <c r="Y133" i="1"/>
  <c r="Y125" i="1"/>
  <c r="Y129" i="1"/>
  <c r="Y123" i="1"/>
  <c r="Y122" i="1"/>
  <c r="Y120" i="1"/>
  <c r="Y121" i="1"/>
  <c r="Y119" i="1"/>
  <c r="Y118" i="1"/>
  <c r="Y115" i="1"/>
  <c r="Y114" i="1"/>
  <c r="Y113" i="1"/>
  <c r="Y112" i="1"/>
  <c r="Y111" i="1"/>
  <c r="Y116" i="1"/>
  <c r="Y109" i="1"/>
  <c r="Y102" i="1"/>
  <c r="Y104" i="1"/>
  <c r="Y108" i="1"/>
  <c r="Y107" i="1"/>
  <c r="Y106" i="1"/>
  <c r="Y105" i="1"/>
  <c r="Y103" i="1"/>
  <c r="Y110" i="1"/>
  <c r="Y87" i="1"/>
  <c r="Y99" i="1"/>
  <c r="Y93" i="1"/>
  <c r="Y91" i="1"/>
  <c r="Y85" i="1"/>
  <c r="Y97" i="1"/>
  <c r="Y101" i="1"/>
  <c r="Y95" i="1"/>
  <c r="Y83" i="1"/>
  <c r="Y89" i="1"/>
  <c r="Y100" i="1"/>
  <c r="Y94" i="1"/>
  <c r="Y86" i="1"/>
  <c r="Y82" i="1"/>
  <c r="Y98" i="1"/>
  <c r="Y92" i="1"/>
  <c r="Y90" i="1"/>
  <c r="Y84" i="1"/>
  <c r="W288" i="1" l="1"/>
  <c r="W256" i="1"/>
  <c r="W89" i="1"/>
  <c r="Y295" i="1"/>
  <c r="X295" i="1"/>
  <c r="Y293" i="1"/>
  <c r="X293" i="1"/>
  <c r="Y297" i="1"/>
  <c r="X297" i="1"/>
  <c r="Y291" i="1"/>
  <c r="X291" i="1"/>
  <c r="Y289" i="1"/>
  <c r="X289" i="1"/>
  <c r="Y296" i="1"/>
  <c r="X296" i="1"/>
  <c r="Y290" i="1"/>
  <c r="X290" i="1"/>
  <c r="Y288" i="1"/>
  <c r="X288" i="1"/>
  <c r="Y294" i="1"/>
  <c r="X294" i="1"/>
  <c r="Y292" i="1"/>
  <c r="X292" i="1"/>
  <c r="Y284" i="1"/>
  <c r="X284" i="1"/>
  <c r="Y282" i="1"/>
  <c r="X282" i="1"/>
  <c r="Y281" i="1"/>
  <c r="X281" i="1"/>
  <c r="Y280" i="1"/>
  <c r="X280" i="1"/>
  <c r="Y279" i="1"/>
  <c r="X279" i="1"/>
  <c r="Y277" i="1"/>
  <c r="X277" i="1"/>
  <c r="Y285" i="1"/>
  <c r="X285" i="1"/>
  <c r="Y276" i="1"/>
  <c r="X276" i="1"/>
  <c r="Y287" i="1"/>
  <c r="X287" i="1"/>
  <c r="Y286" i="1"/>
  <c r="X286" i="1"/>
  <c r="Y283" i="1"/>
  <c r="X283" i="1"/>
  <c r="Y278" i="1"/>
  <c r="X278" i="1"/>
  <c r="Y273" i="1"/>
  <c r="X273" i="1"/>
  <c r="Y265" i="1"/>
  <c r="X265" i="1"/>
  <c r="Y275" i="1"/>
  <c r="X275" i="1"/>
  <c r="Y255" i="1"/>
  <c r="X255" i="1"/>
  <c r="Y269" i="1"/>
  <c r="X269" i="1"/>
  <c r="Y253" i="1"/>
  <c r="X253" i="1"/>
  <c r="X227" i="1"/>
  <c r="Y227" i="1"/>
  <c r="X233" i="1"/>
  <c r="Y233" i="1"/>
  <c r="X241" i="1"/>
  <c r="Y241" i="1"/>
  <c r="X243" i="1"/>
  <c r="Y243" i="1"/>
  <c r="X247" i="1"/>
  <c r="Y247" i="1"/>
  <c r="X249" i="1"/>
  <c r="Y249" i="1"/>
  <c r="X237" i="1"/>
  <c r="Y237" i="1"/>
  <c r="X239" i="1"/>
  <c r="Y239" i="1"/>
  <c r="X256" i="1"/>
  <c r="Y256" i="1"/>
  <c r="X264" i="1"/>
  <c r="Y264" i="1"/>
  <c r="X254" i="1"/>
  <c r="Y254" i="1"/>
  <c r="X258" i="1"/>
  <c r="Y258" i="1"/>
  <c r="X274" i="1"/>
  <c r="Y274" i="1"/>
  <c r="X252" i="1"/>
  <c r="Y252" i="1"/>
  <c r="X260" i="1"/>
  <c r="Y260" i="1"/>
  <c r="X262" i="1"/>
  <c r="Y262" i="1"/>
  <c r="X266" i="1"/>
  <c r="Y266" i="1"/>
  <c r="X268" i="1"/>
  <c r="Y268" i="1"/>
  <c r="X270" i="1"/>
  <c r="Y270" i="1"/>
  <c r="X272" i="1"/>
  <c r="Y272" i="1"/>
  <c r="X261" i="1"/>
  <c r="Y261" i="1"/>
  <c r="X263" i="1"/>
  <c r="Y263" i="1"/>
  <c r="X267" i="1"/>
  <c r="Y267" i="1"/>
  <c r="X271" i="1"/>
  <c r="Y271" i="1"/>
  <c r="X219" i="1"/>
  <c r="Y219" i="1"/>
  <c r="X222" i="1"/>
  <c r="Y222" i="1"/>
  <c r="X217" i="1"/>
  <c r="Y217" i="1"/>
  <c r="X225" i="1"/>
  <c r="Y225" i="1"/>
  <c r="X224" i="1"/>
  <c r="Y224" i="1"/>
  <c r="X218" i="1"/>
  <c r="Y218" i="1"/>
  <c r="X220" i="1"/>
  <c r="Y220" i="1"/>
  <c r="X221" i="1"/>
  <c r="Y221" i="1"/>
  <c r="X223" i="1"/>
  <c r="Y223" i="1"/>
  <c r="X226" i="1"/>
  <c r="Y226" i="1"/>
  <c r="X232" i="1"/>
  <c r="Y232" i="1"/>
  <c r="X240" i="1"/>
  <c r="Y240" i="1"/>
  <c r="X242" i="1"/>
  <c r="Y242" i="1"/>
  <c r="X228" i="1"/>
  <c r="Y228" i="1"/>
  <c r="X250" i="1"/>
  <c r="Y250" i="1"/>
  <c r="X234" i="1"/>
  <c r="Y234" i="1"/>
  <c r="X244" i="1"/>
  <c r="Y244" i="1"/>
  <c r="X246" i="1"/>
  <c r="Y246" i="1"/>
  <c r="X248" i="1"/>
  <c r="Y248" i="1"/>
  <c r="X230" i="1"/>
  <c r="Y230" i="1"/>
  <c r="X236" i="1"/>
  <c r="Y236" i="1"/>
  <c r="X238" i="1"/>
  <c r="Y238" i="1"/>
  <c r="X245" i="1"/>
  <c r="Y245" i="1"/>
  <c r="X229" i="1"/>
  <c r="Y229" i="1"/>
  <c r="X251" i="1"/>
  <c r="Y251" i="1"/>
  <c r="X231" i="1"/>
  <c r="Y231" i="1"/>
  <c r="X235" i="1"/>
  <c r="Y235" i="1"/>
  <c r="Y216" i="1"/>
  <c r="X216" i="1"/>
  <c r="Y210" i="1"/>
  <c r="X210" i="1"/>
  <c r="Y208" i="1"/>
  <c r="X208" i="1"/>
  <c r="Y206" i="1"/>
  <c r="X206" i="1"/>
  <c r="Y204" i="1"/>
  <c r="X204" i="1"/>
  <c r="Y214" i="1"/>
  <c r="X214" i="1"/>
  <c r="Y215" i="1"/>
  <c r="X215" i="1"/>
  <c r="Y209" i="1"/>
  <c r="X209" i="1"/>
  <c r="Y207" i="1"/>
  <c r="X207" i="1"/>
  <c r="Y205" i="1"/>
  <c r="X205" i="1"/>
  <c r="Y203" i="1"/>
  <c r="X203" i="1"/>
  <c r="Y211" i="1"/>
  <c r="X211" i="1"/>
  <c r="Y213" i="1"/>
  <c r="X213" i="1"/>
  <c r="Y186" i="1"/>
  <c r="X186" i="1"/>
  <c r="Y200" i="1"/>
  <c r="X200" i="1"/>
  <c r="Y190" i="1"/>
  <c r="X190" i="1"/>
  <c r="Y188" i="1"/>
  <c r="X188" i="1"/>
  <c r="Y172" i="1"/>
  <c r="X172" i="1"/>
  <c r="Y184" i="1"/>
  <c r="X184" i="1"/>
  <c r="Y182" i="1"/>
  <c r="X182" i="1"/>
  <c r="Y180" i="1"/>
  <c r="X180" i="1"/>
  <c r="Y202" i="1"/>
  <c r="X202" i="1"/>
  <c r="Y198" i="1"/>
  <c r="X198" i="1"/>
  <c r="X153" i="1"/>
  <c r="Y153" i="1"/>
  <c r="X163" i="1"/>
  <c r="Y163" i="1"/>
  <c r="X169" i="1"/>
  <c r="Y169" i="1"/>
  <c r="X166" i="1"/>
  <c r="Y166" i="1"/>
  <c r="X168" i="1"/>
  <c r="Y168" i="1"/>
  <c r="X160" i="1"/>
  <c r="Y160" i="1"/>
  <c r="X150" i="1"/>
  <c r="Y150" i="1"/>
  <c r="X152" i="1"/>
  <c r="Y152" i="1"/>
  <c r="X158" i="1"/>
  <c r="Y158" i="1"/>
  <c r="X162" i="1"/>
  <c r="Y162" i="1"/>
  <c r="X164" i="1"/>
  <c r="Y164" i="1"/>
  <c r="X156" i="1"/>
  <c r="Y156" i="1"/>
  <c r="X154" i="1"/>
  <c r="Y154" i="1"/>
  <c r="X170" i="1"/>
  <c r="Y170" i="1"/>
  <c r="X173" i="1"/>
  <c r="Y173" i="1"/>
  <c r="X175" i="1"/>
  <c r="Y175" i="1"/>
  <c r="X177" i="1"/>
  <c r="Y177" i="1"/>
  <c r="X179" i="1"/>
  <c r="Y179" i="1"/>
  <c r="X181" i="1"/>
  <c r="Y181" i="1"/>
  <c r="X183" i="1"/>
  <c r="Y183" i="1"/>
  <c r="X193" i="1"/>
  <c r="Y193" i="1"/>
  <c r="X197" i="1"/>
  <c r="Y197" i="1"/>
  <c r="X201" i="1"/>
  <c r="Y201" i="1"/>
  <c r="X191" i="1"/>
  <c r="Y191" i="1"/>
  <c r="X171" i="1"/>
  <c r="Y171" i="1"/>
  <c r="X187" i="1"/>
  <c r="Y187" i="1"/>
  <c r="X189" i="1"/>
  <c r="Y189" i="1"/>
  <c r="X199" i="1"/>
  <c r="Y199" i="1"/>
  <c r="X185" i="1"/>
  <c r="Y185" i="1"/>
  <c r="X195" i="1"/>
  <c r="Y195" i="1"/>
  <c r="X174" i="1"/>
  <c r="Y174" i="1"/>
  <c r="X176" i="1"/>
  <c r="Y176" i="1"/>
  <c r="X178" i="1"/>
  <c r="Y178" i="1"/>
  <c r="X192" i="1"/>
  <c r="Y192" i="1"/>
  <c r="X196" i="1"/>
  <c r="Y196" i="1"/>
  <c r="X194" i="1"/>
  <c r="Y194" i="1"/>
  <c r="Y151" i="1"/>
  <c r="X151" i="1"/>
  <c r="Y149" i="1"/>
  <c r="X149" i="1"/>
  <c r="Y167" i="1"/>
  <c r="X167" i="1"/>
  <c r="Y165" i="1"/>
  <c r="X165" i="1"/>
  <c r="Y161" i="1"/>
  <c r="X161" i="1"/>
  <c r="Y159" i="1"/>
  <c r="X159" i="1"/>
  <c r="Y157" i="1"/>
  <c r="X157" i="1"/>
  <c r="Y155" i="1"/>
  <c r="X155" i="1"/>
  <c r="Y148" i="1"/>
  <c r="X148" i="1"/>
  <c r="Y146" i="1"/>
  <c r="X146" i="1"/>
  <c r="Y144" i="1"/>
  <c r="X144" i="1"/>
  <c r="Y142" i="1"/>
  <c r="X142" i="1"/>
  <c r="Y140" i="1"/>
  <c r="X140" i="1"/>
  <c r="Y138" i="1"/>
  <c r="X138" i="1"/>
  <c r="Y136" i="1"/>
  <c r="X136" i="1"/>
  <c r="Y147" i="1"/>
  <c r="X147" i="1"/>
  <c r="Y145" i="1"/>
  <c r="X145" i="1"/>
  <c r="Y141" i="1"/>
  <c r="X141" i="1"/>
  <c r="Y139" i="1"/>
  <c r="X139" i="1"/>
  <c r="Y137" i="1"/>
  <c r="X137" i="1"/>
  <c r="Y143" i="1"/>
  <c r="X143" i="1"/>
  <c r="Y135" i="1"/>
  <c r="X135" i="1"/>
  <c r="Y134" i="1"/>
  <c r="X134" i="1"/>
  <c r="Y132" i="1"/>
  <c r="X132" i="1"/>
  <c r="Y130" i="1"/>
  <c r="X130" i="1"/>
  <c r="Y128" i="1"/>
  <c r="X128" i="1"/>
  <c r="Y126" i="1"/>
  <c r="X126" i="1"/>
  <c r="Y124" i="1"/>
  <c r="X124" i="1"/>
  <c r="X131" i="1"/>
  <c r="X127" i="1"/>
  <c r="X133" i="1"/>
  <c r="X125" i="1"/>
  <c r="X129" i="1"/>
  <c r="X123" i="1"/>
  <c r="X122" i="1"/>
  <c r="X120" i="1"/>
  <c r="X121" i="1"/>
  <c r="X119" i="1"/>
  <c r="X118" i="1"/>
  <c r="X115" i="1"/>
  <c r="X114" i="1"/>
  <c r="X113" i="1"/>
  <c r="X112" i="1"/>
  <c r="X111" i="1"/>
  <c r="X116" i="1"/>
  <c r="X109" i="1"/>
  <c r="X102" i="1"/>
  <c r="X104" i="1"/>
  <c r="X108" i="1"/>
  <c r="X107" i="1"/>
  <c r="X106" i="1"/>
  <c r="X105" i="1"/>
  <c r="X103" i="1"/>
  <c r="X110" i="1"/>
  <c r="X87" i="1"/>
  <c r="X99" i="1"/>
  <c r="X93" i="1"/>
  <c r="X91" i="1"/>
  <c r="X85" i="1"/>
  <c r="X97" i="1"/>
  <c r="X101" i="1"/>
  <c r="X95" i="1"/>
  <c r="X83" i="1"/>
  <c r="X89" i="1"/>
  <c r="X100" i="1"/>
  <c r="X94" i="1"/>
  <c r="X86" i="1"/>
  <c r="X82" i="1"/>
  <c r="X98" i="1"/>
  <c r="X92" i="1"/>
  <c r="X90" i="1"/>
  <c r="X84" i="1"/>
  <c r="Y96" i="1"/>
  <c r="X96" i="1"/>
  <c r="Y88" i="1"/>
  <c r="X88" i="1"/>
  <c r="Y81" i="1"/>
  <c r="X81" i="1"/>
  <c r="Y79" i="1"/>
  <c r="X79" i="1"/>
  <c r="Y73" i="1"/>
  <c r="X73" i="1"/>
  <c r="Y80" i="1"/>
  <c r="X80" i="1"/>
  <c r="Y76" i="1"/>
  <c r="X76" i="1"/>
  <c r="Y70" i="1"/>
  <c r="X70" i="1"/>
  <c r="Y78" i="1"/>
  <c r="X78" i="1"/>
  <c r="Y77" i="1"/>
  <c r="X77" i="1"/>
  <c r="Y74" i="1"/>
  <c r="X74" i="1"/>
  <c r="Y72" i="1"/>
  <c r="X72" i="1"/>
  <c r="Y71" i="1"/>
  <c r="X71" i="1"/>
  <c r="Y75" i="1"/>
  <c r="X75" i="1"/>
  <c r="Y69" i="1"/>
  <c r="X69" i="1"/>
  <c r="Y68" i="1"/>
  <c r="X68" i="1"/>
  <c r="Y63" i="1"/>
  <c r="X63" i="1"/>
  <c r="Y49" i="1"/>
  <c r="X49" i="1"/>
  <c r="Y47" i="1"/>
  <c r="X47" i="1"/>
  <c r="Y61" i="1"/>
  <c r="X61" i="1"/>
  <c r="Y59" i="1"/>
  <c r="X59" i="1"/>
  <c r="Y51" i="1"/>
  <c r="X51" i="1"/>
  <c r="Y45" i="1"/>
  <c r="X45" i="1"/>
  <c r="Y41" i="1"/>
  <c r="X41" i="1"/>
  <c r="Y43" i="1"/>
  <c r="X43" i="1"/>
  <c r="Y39" i="1"/>
  <c r="X39" i="1"/>
  <c r="Y67" i="1"/>
  <c r="X67" i="1"/>
  <c r="Y65" i="1"/>
  <c r="X65" i="1"/>
  <c r="Y57" i="1"/>
  <c r="X57" i="1"/>
  <c r="Y55" i="1"/>
  <c r="X55" i="1"/>
  <c r="Y53" i="1"/>
  <c r="X53" i="1"/>
  <c r="Y64" i="1"/>
  <c r="X64" i="1"/>
  <c r="Y62" i="1"/>
  <c r="X62" i="1"/>
  <c r="Y52" i="1"/>
  <c r="X52" i="1"/>
  <c r="Y56" i="1"/>
  <c r="X56" i="1"/>
  <c r="Y48" i="1"/>
  <c r="X48" i="1"/>
  <c r="Y46" i="1"/>
  <c r="X46" i="1"/>
  <c r="Y40" i="1"/>
  <c r="X40" i="1"/>
  <c r="Y60" i="1"/>
  <c r="X60" i="1"/>
  <c r="Y58" i="1"/>
  <c r="X58" i="1"/>
  <c r="Y54" i="1"/>
  <c r="X54" i="1"/>
  <c r="Y50" i="1"/>
  <c r="X50" i="1"/>
  <c r="Y44" i="1"/>
  <c r="X44" i="1"/>
  <c r="Y42" i="1"/>
  <c r="X42" i="1"/>
  <c r="Y38" i="1"/>
  <c r="X38" i="1"/>
  <c r="Y66" i="1"/>
  <c r="X66" i="1"/>
  <c r="Y37" i="1"/>
  <c r="X37" i="1"/>
  <c r="Y30" i="1"/>
  <c r="Y32" i="1"/>
  <c r="Y34" i="1"/>
  <c r="Y20" i="1"/>
  <c r="Y36" i="1"/>
  <c r="Y17" i="1"/>
  <c r="Y19" i="1"/>
  <c r="Y21" i="1"/>
  <c r="Y23" i="1"/>
  <c r="Y25" i="1"/>
  <c r="Y27" i="1"/>
  <c r="Y29" i="1"/>
  <c r="Y31" i="1"/>
  <c r="Y33" i="1"/>
  <c r="Y35" i="1"/>
  <c r="Y4" i="1"/>
  <c r="Y6" i="1"/>
  <c r="Y8" i="1"/>
  <c r="Y10" i="1"/>
  <c r="Y12" i="1"/>
  <c r="Y14" i="1"/>
  <c r="Y11" i="1"/>
  <c r="Y13" i="1"/>
  <c r="Y15" i="1"/>
  <c r="Y5" i="1"/>
  <c r="Y7" i="1"/>
  <c r="Y9" i="1"/>
  <c r="Y3" i="1"/>
  <c r="Y16" i="1"/>
  <c r="Y18" i="1"/>
  <c r="Y22" i="1"/>
  <c r="Y24" i="1"/>
  <c r="Y26" i="1"/>
  <c r="Y28" i="1"/>
  <c r="X4" i="1"/>
  <c r="X6" i="1"/>
  <c r="X8" i="1"/>
  <c r="X10" i="1"/>
  <c r="X12" i="1"/>
  <c r="X14" i="1"/>
  <c r="X11" i="1"/>
  <c r="X13" i="1"/>
  <c r="X15" i="1"/>
  <c r="X5" i="1"/>
  <c r="X7" i="1"/>
  <c r="X9" i="1"/>
  <c r="X3" i="1"/>
  <c r="X16" i="1"/>
  <c r="X18" i="1"/>
  <c r="X22" i="1"/>
  <c r="W122" i="1"/>
  <c r="X259" i="1"/>
  <c r="W259" i="1"/>
  <c r="W81" i="1"/>
  <c r="V294" i="1"/>
  <c r="V288" i="1"/>
  <c r="V290" i="1"/>
  <c r="V296" i="1"/>
  <c r="V289" i="1"/>
  <c r="V291" i="1"/>
  <c r="V297" i="1"/>
  <c r="V293" i="1"/>
  <c r="V295" i="1"/>
  <c r="V273" i="1"/>
  <c r="V286" i="1"/>
  <c r="V285" i="1"/>
  <c r="V277" i="1"/>
  <c r="V279" i="1"/>
  <c r="V280" i="1"/>
  <c r="V281" i="1"/>
  <c r="V282" i="1"/>
  <c r="V284" i="1"/>
  <c r="V292" i="1"/>
  <c r="V247" i="1"/>
  <c r="V249" i="1"/>
  <c r="V237" i="1"/>
  <c r="V239" i="1"/>
  <c r="V252" i="1"/>
  <c r="V260" i="1"/>
  <c r="V262" i="1"/>
  <c r="V266" i="1"/>
  <c r="V268" i="1"/>
  <c r="V270" i="1"/>
  <c r="V272" i="1"/>
  <c r="V269" i="1"/>
  <c r="V234" i="1"/>
  <c r="V244" i="1"/>
  <c r="V246" i="1"/>
  <c r="V248" i="1"/>
  <c r="V230" i="1"/>
  <c r="V236" i="1"/>
  <c r="V238" i="1"/>
  <c r="V245" i="1"/>
  <c r="V231" i="1"/>
  <c r="V235" i="1"/>
  <c r="V206" i="1"/>
  <c r="V208" i="1"/>
  <c r="V210" i="1"/>
  <c r="V216" i="1"/>
  <c r="V218" i="1"/>
  <c r="V220" i="1"/>
  <c r="V221" i="1"/>
  <c r="V223" i="1"/>
  <c r="V190" i="1"/>
  <c r="V200" i="1"/>
  <c r="V186" i="1"/>
  <c r="V203" i="1"/>
  <c r="V205" i="1"/>
  <c r="V207" i="1"/>
  <c r="V209" i="1"/>
  <c r="V215" i="1"/>
  <c r="V204" i="1"/>
  <c r="V189" i="1"/>
  <c r="V199" i="1"/>
  <c r="V185" i="1"/>
  <c r="V195" i="1"/>
  <c r="V174" i="1"/>
  <c r="V176" i="1"/>
  <c r="V178" i="1"/>
  <c r="V192" i="1"/>
  <c r="V196" i="1"/>
  <c r="V194" i="1"/>
  <c r="V198" i="1"/>
  <c r="V202" i="1"/>
  <c r="V180" i="1"/>
  <c r="V182" i="1"/>
  <c r="V184" i="1"/>
  <c r="V172" i="1"/>
  <c r="V188" i="1"/>
  <c r="V154" i="1"/>
  <c r="V170" i="1"/>
  <c r="V173" i="1"/>
  <c r="V175" i="1"/>
  <c r="V177" i="1"/>
  <c r="V179" i="1"/>
  <c r="V181" i="1"/>
  <c r="V183" i="1"/>
  <c r="V193" i="1"/>
  <c r="V197" i="1"/>
  <c r="V201" i="1"/>
  <c r="V191" i="1"/>
  <c r="V171" i="1"/>
  <c r="V187" i="1"/>
  <c r="V159" i="1"/>
  <c r="V161" i="1"/>
  <c r="V165" i="1"/>
  <c r="V167" i="1"/>
  <c r="V149" i="1"/>
  <c r="V151" i="1"/>
  <c r="V153" i="1"/>
  <c r="V163" i="1"/>
  <c r="V169" i="1"/>
  <c r="V166" i="1"/>
  <c r="V168" i="1"/>
  <c r="V160" i="1"/>
  <c r="V150" i="1"/>
  <c r="V152" i="1"/>
  <c r="V162" i="1"/>
  <c r="V164" i="1"/>
  <c r="V135" i="1"/>
  <c r="V143" i="1"/>
  <c r="V137" i="1"/>
  <c r="V139" i="1"/>
  <c r="V141" i="1"/>
  <c r="V145" i="1"/>
  <c r="V147" i="1"/>
  <c r="V119" i="1"/>
  <c r="V121" i="1"/>
  <c r="V120" i="1"/>
  <c r="V122" i="1"/>
  <c r="V123" i="1"/>
  <c r="V129" i="1"/>
  <c r="V125" i="1"/>
  <c r="V133" i="1"/>
  <c r="V127" i="1"/>
  <c r="V131" i="1"/>
  <c r="V106" i="1"/>
  <c r="V107" i="1"/>
  <c r="V108" i="1"/>
  <c r="V104" i="1"/>
  <c r="V102" i="1"/>
  <c r="V109" i="1"/>
  <c r="V116" i="1"/>
  <c r="V111" i="1"/>
  <c r="V112" i="1"/>
  <c r="V113" i="1"/>
  <c r="V114" i="1"/>
  <c r="V115" i="1"/>
  <c r="V118" i="1"/>
  <c r="V86" i="1"/>
  <c r="V94" i="1"/>
  <c r="V100" i="1"/>
  <c r="V83" i="1"/>
  <c r="V95" i="1"/>
  <c r="V101" i="1"/>
  <c r="V85" i="1"/>
  <c r="V91" i="1"/>
  <c r="V93" i="1"/>
  <c r="V99" i="1"/>
  <c r="V87" i="1"/>
  <c r="V103" i="1"/>
  <c r="V105" i="1"/>
  <c r="V76" i="1"/>
  <c r="V80" i="1"/>
  <c r="V73" i="1"/>
  <c r="V79" i="1"/>
  <c r="V81" i="1"/>
  <c r="V84" i="1"/>
  <c r="V90" i="1"/>
  <c r="V92" i="1"/>
  <c r="V98" i="1"/>
  <c r="V82" i="1"/>
  <c r="V61" i="1"/>
  <c r="V47" i="1"/>
  <c r="V49" i="1"/>
  <c r="V68" i="1"/>
  <c r="V71" i="1"/>
  <c r="V72" i="1"/>
  <c r="V74" i="1"/>
  <c r="V77" i="1"/>
  <c r="V78" i="1"/>
  <c r="V70" i="1"/>
  <c r="V62" i="1"/>
  <c r="V39" i="1"/>
  <c r="V43" i="1"/>
  <c r="V41" i="1"/>
  <c r="V45" i="1"/>
  <c r="V51" i="1"/>
  <c r="V38" i="1"/>
  <c r="V42" i="1"/>
  <c r="V44" i="1"/>
  <c r="V50" i="1"/>
  <c r="V54" i="1"/>
  <c r="V58" i="1"/>
  <c r="V60" i="1"/>
  <c r="V40" i="1"/>
  <c r="V46" i="1"/>
  <c r="V48" i="1"/>
  <c r="V56" i="1"/>
  <c r="V52" i="1"/>
  <c r="V4" i="1"/>
  <c r="V6" i="1"/>
  <c r="V8" i="1"/>
  <c r="V10" i="1"/>
  <c r="V12" i="1"/>
  <c r="V14" i="1"/>
  <c r="V11" i="1"/>
  <c r="V13" i="1"/>
  <c r="V15" i="1"/>
  <c r="V5" i="1"/>
  <c r="V7" i="1"/>
  <c r="V9" i="1"/>
  <c r="V3" i="1"/>
  <c r="V16" i="1"/>
  <c r="V18" i="1"/>
  <c r="V22" i="1"/>
  <c r="V26" i="1"/>
  <c r="V28" i="1"/>
  <c r="V30" i="1"/>
  <c r="V32" i="1"/>
  <c r="V34" i="1"/>
  <c r="V20" i="1"/>
  <c r="V36" i="1"/>
  <c r="V24" i="1"/>
  <c r="W111" i="1" l="1"/>
  <c r="W112" i="1"/>
  <c r="W113" i="1"/>
  <c r="W114" i="1"/>
  <c r="W115" i="1"/>
  <c r="W116" i="1"/>
  <c r="W181" i="1"/>
  <c r="W5" i="1" l="1"/>
  <c r="W7" i="1"/>
  <c r="W9" i="1"/>
  <c r="W11" i="1"/>
  <c r="W13" i="1"/>
  <c r="W15" i="1"/>
  <c r="W3" i="1"/>
  <c r="W148" i="1"/>
  <c r="W136" i="1"/>
  <c r="W138" i="1"/>
  <c r="W140" i="1"/>
  <c r="W142" i="1"/>
  <c r="W144" i="1"/>
  <c r="W146" i="1"/>
  <c r="W170" i="1"/>
  <c r="W150" i="1"/>
  <c r="W152" i="1"/>
  <c r="W154" i="1"/>
  <c r="W156" i="1"/>
  <c r="W158" i="1"/>
  <c r="W160" i="1"/>
  <c r="W162" i="1"/>
  <c r="W164" i="1"/>
  <c r="W166" i="1"/>
  <c r="W168" i="1"/>
  <c r="W169" i="1"/>
  <c r="W149" i="1"/>
  <c r="W151" i="1"/>
  <c r="W153" i="1"/>
  <c r="W155" i="1"/>
  <c r="W157" i="1"/>
  <c r="W159" i="1"/>
  <c r="W161" i="1"/>
  <c r="W163" i="1"/>
  <c r="W165" i="1"/>
  <c r="W167" i="1"/>
  <c r="W172" i="1"/>
  <c r="W174" i="1"/>
  <c r="W176" i="1"/>
  <c r="W178" i="1"/>
  <c r="W180" i="1"/>
  <c r="W182" i="1"/>
  <c r="W184" i="1"/>
  <c r="W186" i="1"/>
  <c r="W188" i="1"/>
  <c r="W190" i="1"/>
  <c r="W192" i="1"/>
  <c r="W194" i="1"/>
  <c r="W196" i="1"/>
  <c r="W198" i="1"/>
  <c r="W200" i="1"/>
  <c r="W202" i="1"/>
  <c r="W204" i="1"/>
  <c r="W206" i="1"/>
  <c r="W208" i="1"/>
  <c r="W210" i="1"/>
  <c r="W214" i="1"/>
  <c r="W216" i="1"/>
  <c r="W203" i="1"/>
  <c r="W205" i="1"/>
  <c r="W207" i="1"/>
  <c r="W209" i="1"/>
  <c r="W212" i="1"/>
  <c r="X212" i="1"/>
  <c r="W213" i="1"/>
  <c r="W215" i="1"/>
  <c r="W217" i="1"/>
  <c r="W218" i="1"/>
  <c r="W219" i="1"/>
  <c r="W220" i="1"/>
  <c r="W221" i="1"/>
  <c r="W222" i="1"/>
  <c r="W223" i="1"/>
  <c r="W224" i="1"/>
  <c r="W225" i="1"/>
  <c r="W226" i="1"/>
  <c r="W228" i="1"/>
  <c r="W230" i="1"/>
  <c r="W232" i="1"/>
  <c r="W234" i="1"/>
  <c r="W236" i="1"/>
  <c r="W238" i="1"/>
  <c r="W240" i="1"/>
  <c r="W242" i="1"/>
  <c r="W244" i="1"/>
  <c r="W246" i="1"/>
  <c r="W248" i="1"/>
  <c r="W250" i="1"/>
  <c r="W227" i="1"/>
  <c r="W229" i="1"/>
  <c r="W231" i="1"/>
  <c r="W233" i="1"/>
  <c r="W235" i="1"/>
  <c r="W237" i="1"/>
  <c r="W239" i="1"/>
  <c r="W241" i="1"/>
  <c r="W243" i="1"/>
  <c r="W245" i="1"/>
  <c r="W247" i="1"/>
  <c r="W249" i="1"/>
  <c r="W251" i="1"/>
  <c r="W270" i="1"/>
  <c r="W272" i="1"/>
  <c r="W274" i="1"/>
  <c r="W252" i="1"/>
  <c r="W254" i="1"/>
  <c r="W258" i="1"/>
  <c r="W260" i="1"/>
  <c r="W262" i="1"/>
  <c r="W264" i="1"/>
  <c r="W266" i="1"/>
  <c r="W268" i="1"/>
  <c r="W271" i="1"/>
  <c r="W273" i="1"/>
  <c r="W275" i="1"/>
  <c r="W253" i="1"/>
  <c r="W255" i="1"/>
  <c r="W257" i="1"/>
  <c r="X257" i="1"/>
  <c r="Y257" i="1"/>
  <c r="W261" i="1"/>
  <c r="W263" i="1"/>
  <c r="W265" i="1"/>
  <c r="W267" i="1"/>
  <c r="W269" i="1"/>
  <c r="W287" i="1"/>
  <c r="W276" i="1"/>
  <c r="W277" i="1"/>
  <c r="W278" i="1"/>
  <c r="W279" i="1"/>
  <c r="W280" i="1"/>
  <c r="W281" i="1"/>
  <c r="W282" i="1"/>
  <c r="W283" i="1"/>
  <c r="W284" i="1"/>
  <c r="W285" i="1"/>
  <c r="W286" i="1"/>
  <c r="W290" i="1"/>
  <c r="W292" i="1"/>
  <c r="W294" i="1"/>
  <c r="W296" i="1"/>
  <c r="W289" i="1"/>
  <c r="W291" i="1"/>
  <c r="W293" i="1"/>
  <c r="W295" i="1"/>
  <c r="W297" i="1"/>
  <c r="W211" i="1"/>
  <c r="W147" i="1"/>
  <c r="W135" i="1"/>
  <c r="W137" i="1"/>
  <c r="W139" i="1"/>
  <c r="W141" i="1"/>
  <c r="W143" i="1"/>
  <c r="W145" i="1"/>
  <c r="W179" i="1"/>
  <c r="W183" i="1"/>
  <c r="W185" i="1"/>
  <c r="W187" i="1"/>
  <c r="W189" i="1"/>
  <c r="W191" i="1"/>
  <c r="W193" i="1"/>
  <c r="W195" i="1"/>
  <c r="W197" i="1"/>
  <c r="W199" i="1"/>
  <c r="W201" i="1"/>
  <c r="W124" i="1"/>
  <c r="W126" i="1"/>
  <c r="W128" i="1"/>
  <c r="W130" i="1"/>
  <c r="W132" i="1"/>
  <c r="W134" i="1"/>
  <c r="W123" i="1"/>
  <c r="W125" i="1"/>
  <c r="W127" i="1"/>
  <c r="W129" i="1"/>
  <c r="W131" i="1"/>
  <c r="W133" i="1"/>
  <c r="W171" i="1"/>
  <c r="W173" i="1"/>
  <c r="W175" i="1"/>
  <c r="W177" i="1"/>
  <c r="W91" i="1"/>
  <c r="W93" i="1"/>
  <c r="W95" i="1"/>
  <c r="W97" i="1"/>
  <c r="W99" i="1"/>
  <c r="W102" i="1"/>
  <c r="W103" i="1"/>
  <c r="W104" i="1"/>
  <c r="W105" i="1"/>
  <c r="W106" i="1"/>
  <c r="W107" i="1"/>
  <c r="W108" i="1"/>
  <c r="W109" i="1"/>
  <c r="W110" i="1"/>
  <c r="W117" i="1"/>
  <c r="X117" i="1"/>
  <c r="Y117" i="1"/>
  <c r="W118" i="1"/>
  <c r="W119" i="1"/>
  <c r="W79" i="1"/>
  <c r="W80" i="1"/>
  <c r="W100" i="1"/>
  <c r="W82" i="1"/>
  <c r="W84" i="1"/>
  <c r="W86" i="1"/>
  <c r="W88" i="1"/>
  <c r="W90" i="1"/>
  <c r="W92" i="1"/>
  <c r="W94" i="1"/>
  <c r="W96" i="1"/>
  <c r="W98" i="1"/>
  <c r="W101" i="1"/>
  <c r="W83" i="1"/>
  <c r="W85" i="1"/>
  <c r="W87" i="1"/>
  <c r="W68" i="1"/>
  <c r="W69" i="1"/>
  <c r="W70" i="1"/>
  <c r="W71" i="1"/>
  <c r="W72" i="1"/>
  <c r="W73" i="1"/>
  <c r="W74" i="1"/>
  <c r="W75" i="1"/>
  <c r="W76" i="1"/>
  <c r="W77" i="1"/>
  <c r="W78" i="1"/>
  <c r="W56" i="1"/>
  <c r="W58" i="1"/>
  <c r="W60" i="1"/>
  <c r="W63" i="1"/>
  <c r="W65" i="1"/>
  <c r="W67" i="1"/>
  <c r="W39" i="1"/>
  <c r="W41" i="1"/>
  <c r="W43" i="1"/>
  <c r="W45" i="1"/>
  <c r="W47" i="1"/>
  <c r="W49" i="1"/>
  <c r="W51" i="1"/>
  <c r="W53" i="1"/>
  <c r="W55" i="1"/>
  <c r="W57" i="1"/>
  <c r="W59" i="1"/>
  <c r="W61" i="1"/>
  <c r="W37" i="1"/>
  <c r="W17" i="1"/>
  <c r="X17" i="1"/>
  <c r="W19" i="1"/>
  <c r="X19" i="1"/>
  <c r="W21" i="1"/>
  <c r="X21" i="1"/>
  <c r="W23" i="1"/>
  <c r="X23" i="1"/>
  <c r="W25" i="1"/>
  <c r="X25" i="1"/>
  <c r="W27" i="1"/>
  <c r="X27" i="1"/>
  <c r="W29" i="1"/>
  <c r="X29" i="1"/>
  <c r="W31" i="1"/>
  <c r="X31" i="1"/>
  <c r="W33" i="1"/>
  <c r="X33" i="1"/>
  <c r="W35" i="1"/>
  <c r="X35" i="1"/>
  <c r="W62" i="1"/>
  <c r="W64" i="1"/>
  <c r="W66" i="1"/>
  <c r="W38" i="1"/>
  <c r="W40" i="1"/>
  <c r="W42" i="1"/>
  <c r="W44" i="1"/>
  <c r="W46" i="1"/>
  <c r="W48" i="1"/>
  <c r="W50" i="1"/>
  <c r="W52" i="1"/>
  <c r="W54" i="1"/>
  <c r="X34" i="1" l="1"/>
  <c r="W34" i="1"/>
  <c r="X32" i="1"/>
  <c r="W32" i="1"/>
  <c r="X30" i="1"/>
  <c r="W30" i="1"/>
  <c r="X28" i="1"/>
  <c r="W28" i="1"/>
  <c r="X26" i="1"/>
  <c r="W26" i="1"/>
  <c r="X24" i="1"/>
  <c r="W24" i="1"/>
  <c r="W22" i="1"/>
  <c r="X20" i="1"/>
  <c r="W20" i="1"/>
  <c r="W18" i="1"/>
  <c r="W16" i="1"/>
  <c r="X36" i="1"/>
  <c r="W36" i="1"/>
  <c r="W121" i="1"/>
  <c r="W120" i="1" l="1"/>
  <c r="Y2" i="1" l="1"/>
  <c r="X2" i="1" l="1"/>
  <c r="W4" i="1" l="1"/>
  <c r="W6" i="1"/>
  <c r="W8" i="1"/>
  <c r="W10" i="1"/>
  <c r="W12" i="1"/>
  <c r="W14" i="1"/>
  <c r="W2" i="1"/>
  <c r="V2" i="1"/>
</calcChain>
</file>

<file path=xl/comments1.xml><?xml version="1.0" encoding="utf-8"?>
<comments xmlns="http://schemas.openxmlformats.org/spreadsheetml/2006/main">
  <authors>
    <author>CEwell</author>
  </authors>
  <commentList>
    <comment ref="K3" authorId="0" shapeId="0">
      <text>
        <r>
          <rPr>
            <b/>
            <sz val="9"/>
            <color indexed="81"/>
            <rFont val="Tahoma"/>
            <family val="2"/>
          </rPr>
          <t>CEwell:</t>
        </r>
        <r>
          <rPr>
            <sz val="9"/>
            <color indexed="81"/>
            <rFont val="Tahoma"/>
            <family val="2"/>
          </rPr>
          <t xml:space="preserve">
I think this means co-dominant so could be changed to C, but could means C/D</t>
        </r>
      </text>
    </comment>
    <comment ref="D70" authorId="0" shapeId="0">
      <text>
        <r>
          <rPr>
            <b/>
            <sz val="9"/>
            <color indexed="81"/>
            <rFont val="Tahoma"/>
            <family val="2"/>
          </rPr>
          <t>CEwell:</t>
        </r>
        <r>
          <rPr>
            <sz val="9"/>
            <color indexed="81"/>
            <rFont val="Tahoma"/>
            <family val="2"/>
          </rPr>
          <t xml:space="preserve">
plot was in unburned green island last we went there</t>
        </r>
      </text>
    </comment>
    <comment ref="K94" authorId="0" shapeId="0">
      <text>
        <r>
          <rPr>
            <b/>
            <sz val="9"/>
            <color indexed="81"/>
            <rFont val="Tahoma"/>
            <family val="2"/>
          </rPr>
          <t>CEwell:</t>
        </r>
        <r>
          <rPr>
            <sz val="9"/>
            <color indexed="81"/>
            <rFont val="Tahoma"/>
            <family val="2"/>
          </rPr>
          <t xml:space="preserve">
this is symbol for Open Grown, no competition from other trees.</t>
        </r>
      </text>
    </comment>
    <comment ref="B102" authorId="0" shapeId="0">
      <text>
        <r>
          <rPr>
            <b/>
            <sz val="9"/>
            <color indexed="81"/>
            <rFont val="Tahoma"/>
            <family val="2"/>
          </rPr>
          <t>CEwell:</t>
        </r>
        <r>
          <rPr>
            <sz val="9"/>
            <color indexed="81"/>
            <rFont val="Tahoma"/>
            <family val="2"/>
          </rPr>
          <t xml:space="preserve">
plot unburned, last we there, prob. Never burned, on green side of river</t>
        </r>
      </text>
    </comment>
    <comment ref="G102" authorId="0" shapeId="0">
      <text>
        <r>
          <rPr>
            <b/>
            <sz val="9"/>
            <color indexed="81"/>
            <rFont val="Tahoma"/>
            <family val="2"/>
          </rPr>
          <t>CEwell:</t>
        </r>
        <r>
          <rPr>
            <sz val="9"/>
            <color indexed="81"/>
            <rFont val="Tahoma"/>
            <family val="2"/>
          </rPr>
          <t xml:space="preserve">
data says live oak, we used QUCH2 as standin for FVS</t>
        </r>
      </text>
    </comment>
    <comment ref="B117" authorId="0" shapeId="0">
      <text>
        <r>
          <rPr>
            <b/>
            <sz val="9"/>
            <color indexed="81"/>
            <rFont val="Tahoma"/>
            <family val="2"/>
          </rPr>
          <t>CEwell:</t>
        </r>
        <r>
          <rPr>
            <sz val="9"/>
            <color indexed="81"/>
            <rFont val="Tahoma"/>
            <family val="2"/>
          </rPr>
          <t xml:space="preserve">
plot unburned, last we there, prob. Never burned, on green side of river</t>
        </r>
      </text>
    </comment>
    <comment ref="B118" authorId="0" shapeId="0">
      <text>
        <r>
          <rPr>
            <b/>
            <sz val="9"/>
            <color indexed="81"/>
            <rFont val="Tahoma"/>
            <family val="2"/>
          </rPr>
          <t>CEwell:</t>
        </r>
        <r>
          <rPr>
            <sz val="9"/>
            <color indexed="81"/>
            <rFont val="Tahoma"/>
            <family val="2"/>
          </rPr>
          <t xml:space="preserve">
plot unburned, last we there, prob. Never burned, on green side of river</t>
        </r>
      </text>
    </comment>
    <comment ref="G120" authorId="0" shapeId="0">
      <text>
        <r>
          <rPr>
            <b/>
            <sz val="9"/>
            <color indexed="81"/>
            <rFont val="Tahoma"/>
            <family val="2"/>
          </rPr>
          <t>CEwell:</t>
        </r>
        <r>
          <rPr>
            <sz val="9"/>
            <color indexed="81"/>
            <rFont val="Tahoma"/>
            <family val="2"/>
          </rPr>
          <t xml:space="preserve">
data says live oak, we used QUCH2 as standin for FVS</t>
        </r>
      </text>
    </comment>
    <comment ref="F169" authorId="0" shapeId="0">
      <text>
        <r>
          <rPr>
            <b/>
            <sz val="9"/>
            <color indexed="81"/>
            <rFont val="Tahoma"/>
            <family val="2"/>
          </rPr>
          <t>CEwell:</t>
        </r>
        <r>
          <rPr>
            <sz val="9"/>
            <color indexed="81"/>
            <rFont val="Tahoma"/>
            <family val="2"/>
          </rPr>
          <t xml:space="preserve">
CE needs to ask Alex M.</t>
        </r>
      </text>
    </comment>
    <comment ref="F170" authorId="0" shapeId="0">
      <text>
        <r>
          <rPr>
            <b/>
            <sz val="9"/>
            <color indexed="81"/>
            <rFont val="Tahoma"/>
            <family val="2"/>
          </rPr>
          <t>CEwell:</t>
        </r>
        <r>
          <rPr>
            <sz val="9"/>
            <color indexed="81"/>
            <rFont val="Tahoma"/>
            <family val="2"/>
          </rPr>
          <t xml:space="preserve">
CE needs to ask Alex M.</t>
        </r>
      </text>
    </comment>
    <comment ref="E210" authorId="0" shapeId="0">
      <text>
        <r>
          <rPr>
            <b/>
            <sz val="9"/>
            <color indexed="81"/>
            <rFont val="Tahoma"/>
            <family val="2"/>
          </rPr>
          <t>CEwell:</t>
        </r>
        <r>
          <rPr>
            <sz val="9"/>
            <color indexed="81"/>
            <rFont val="Tahoma"/>
            <family val="2"/>
          </rPr>
          <t xml:space="preserve">
tree 5 deleted for post fire (completely consumed)</t>
        </r>
      </text>
    </comment>
    <comment ref="E257" authorId="0" shapeId="0">
      <text>
        <r>
          <rPr>
            <b/>
            <sz val="9"/>
            <color indexed="81"/>
            <rFont val="Tahoma"/>
            <family val="2"/>
          </rPr>
          <t>CEwell:</t>
        </r>
        <r>
          <rPr>
            <sz val="9"/>
            <color indexed="81"/>
            <rFont val="Tahoma"/>
            <family val="2"/>
          </rPr>
          <t xml:space="preserve">
dead and down post fire, we assumed after we hunted for it.</t>
        </r>
      </text>
    </comment>
    <comment ref="E259" authorId="0" shapeId="0">
      <text>
        <r>
          <rPr>
            <b/>
            <sz val="9"/>
            <color indexed="81"/>
            <rFont val="Tahoma"/>
            <family val="2"/>
          </rPr>
          <t>CEwell:</t>
        </r>
        <r>
          <rPr>
            <sz val="9"/>
            <color indexed="81"/>
            <rFont val="Tahoma"/>
            <family val="2"/>
          </rPr>
          <t xml:space="preserve">
tree 4 all consumed, so not included in post fire list</t>
        </r>
      </text>
    </comment>
  </commentList>
</comments>
</file>

<file path=xl/sharedStrings.xml><?xml version="1.0" encoding="utf-8"?>
<sst xmlns="http://schemas.openxmlformats.org/spreadsheetml/2006/main" count="1849" uniqueCount="183">
  <si>
    <t>Species</t>
  </si>
  <si>
    <t>PlotNr</t>
  </si>
  <si>
    <t>Date</t>
  </si>
  <si>
    <t>TreeID</t>
  </si>
  <si>
    <t>BAF (Factor)</t>
  </si>
  <si>
    <t>azimuth</t>
  </si>
  <si>
    <t>Dbh (in)</t>
  </si>
  <si>
    <t>Height (ft)</t>
  </si>
  <si>
    <t>% Scorch</t>
  </si>
  <si>
    <t>%Torch</t>
  </si>
  <si>
    <t>Notes</t>
  </si>
  <si>
    <t>Fire</t>
  </si>
  <si>
    <t>PRE/POST</t>
  </si>
  <si>
    <t>HLC (ft)</t>
  </si>
  <si>
    <t>Max Char (ft)</t>
  </si>
  <si>
    <t>Crown Pos./Snag Cl</t>
  </si>
  <si>
    <t>CR</t>
  </si>
  <si>
    <t xml:space="preserve">Omitting the crown position/snag class might save a little time in the field… </t>
  </si>
  <si>
    <t>Having the date only on the main plot sheet will save a little time for the data entry</t>
  </si>
  <si>
    <t>StandID</t>
  </si>
  <si>
    <t>The gray columns will auto-calculate after data is entered, please don't alter these</t>
  </si>
  <si>
    <t>HISTORY</t>
  </si>
  <si>
    <t>COUNT</t>
  </si>
  <si>
    <t>L</t>
  </si>
  <si>
    <t>S</t>
  </si>
  <si>
    <t>I</t>
  </si>
  <si>
    <t>D</t>
  </si>
  <si>
    <t>PILA</t>
  </si>
  <si>
    <t>ABCO</t>
  </si>
  <si>
    <t>Min Char (ft)</t>
  </si>
  <si>
    <t>Mean Scorch (ft)</t>
  </si>
  <si>
    <t>Mean Torch Ht (ft)</t>
  </si>
  <si>
    <t>Rough</t>
  </si>
  <si>
    <t>ABMA</t>
  </si>
  <si>
    <t>OP</t>
  </si>
  <si>
    <t>approx. distance (ft)</t>
  </si>
  <si>
    <t>QUKE</t>
  </si>
  <si>
    <t>PIPO</t>
  </si>
  <si>
    <t>l</t>
  </si>
  <si>
    <t>NONE</t>
  </si>
  <si>
    <t>Post</t>
  </si>
  <si>
    <t>N/A</t>
  </si>
  <si>
    <t>Large burn scar</t>
  </si>
  <si>
    <t>C</t>
  </si>
  <si>
    <t>Pre</t>
  </si>
  <si>
    <t>Not recorded pre-fire</t>
  </si>
  <si>
    <t>N.Apodaca</t>
  </si>
  <si>
    <t>entered plots 2,3,4,6 pre and post tree data</t>
  </si>
  <si>
    <t>PIJE</t>
  </si>
  <si>
    <t>entered plots 1, 5, 14, 15 pre data only AND azimuth only for plot  13</t>
  </si>
  <si>
    <t>missing data:</t>
  </si>
  <si>
    <t>plot 11, 12, 13 to 19, and post data as noted above</t>
  </si>
  <si>
    <t>yellow highlights means inferred (like dbh was measured twice, so I took the average)</t>
  </si>
  <si>
    <t>CD</t>
  </si>
  <si>
    <t>BROM</t>
  </si>
  <si>
    <t>BIRD, CROK</t>
  </si>
  <si>
    <t>all trees were limbed and preped immedately pre burn to hold this corner, corner later burned out as green island, as fire had spread beyond original holding plan</t>
  </si>
  <si>
    <t>plot was in unburned green island last we went there</t>
  </si>
  <si>
    <t>if height live crown is N/A means tree is dead all along, or at least post fire</t>
  </si>
  <si>
    <t>changed pole tree numbers to be in the hundreds to be distinct from overstory trees on same plot with same single digit number</t>
  </si>
  <si>
    <t>I added some comments about unburned/green plots</t>
  </si>
  <si>
    <t>CE</t>
  </si>
  <si>
    <t>scorch and torch to top but spotty, This plot: nicole made scorch and torch add to 100, so CE changed sorch to 100% after talking to NV about her methods</t>
  </si>
  <si>
    <t>This plot: nicole made scorch and torch add to 100, so CE changed sorch to 100% after talking to NV about her methods</t>
  </si>
  <si>
    <t>fork, This plot: nicole made scorch and torch add to 100, so CE changed sorch to 100% after talking to NV about her methods</t>
  </si>
  <si>
    <r>
      <t xml:space="preserve">for plot 10 &amp; 11: NV made scorch and torch add to 100%, so  after talking to NV about her methods, CE changed sorch to 100%, and left the torch percent as what she recorded. The scorch % she recorded was amount of </t>
    </r>
    <r>
      <rPr>
        <sz val="11"/>
        <color rgb="FFFF0000"/>
        <rFont val="Calibri"/>
        <family val="2"/>
        <scheme val="minor"/>
      </rPr>
      <t>dead</t>
    </r>
    <r>
      <rPr>
        <sz val="11"/>
        <color theme="1"/>
        <rFont val="Calibri"/>
        <family val="2"/>
        <scheme val="minor"/>
      </rPr>
      <t xml:space="preserve"> (not green)foliage still attached, torch % was where foliage was consumed.</t>
    </r>
  </si>
  <si>
    <t>datasheet said pole overstory &amp; poles were BAF 5</t>
  </si>
  <si>
    <t>CROK; This plot: nicole made scorch and torch add to 100, so CE changed sorch to 100% after talking to NV about her methods</t>
  </si>
  <si>
    <t>plot 1, 10, &amp; 11 post, and additions to pre</t>
  </si>
  <si>
    <t>150 approx.</t>
  </si>
  <si>
    <t>I/S</t>
  </si>
  <si>
    <t>C/I</t>
  </si>
  <si>
    <t>twined below dbh</t>
  </si>
  <si>
    <t>old char, pre-roughfire</t>
  </si>
  <si>
    <t xml:space="preserve"> NV's %s on torch/scorch (andy maybe jo ann) vs. how carol/ali done this in recent FBAT past, inc. other plots on this fire:</t>
  </si>
  <si>
    <t>Burnt down completely during fire</t>
  </si>
  <si>
    <t xml:space="preserve"> </t>
  </si>
  <si>
    <t>old wound</t>
  </si>
  <si>
    <t>old char 7 ft</t>
  </si>
  <si>
    <t>old char, lean</t>
  </si>
  <si>
    <t>snag maybe created by Sheep fire</t>
  </si>
  <si>
    <t>CADE27</t>
  </si>
  <si>
    <t>when it was different tree heights or HLC post fire, that was bigger than pre = ???</t>
  </si>
  <si>
    <t>fire recent dead</t>
  </si>
  <si>
    <t>insect dead, bug activity</t>
  </si>
  <si>
    <t>FORK</t>
  </si>
  <si>
    <t>CONK</t>
  </si>
  <si>
    <t>DTOP</t>
  </si>
  <si>
    <t>ROTTEN</t>
  </si>
  <si>
    <t>INSECT KILL</t>
  </si>
  <si>
    <t>DTOP, gone/consumed post fire</t>
  </si>
  <si>
    <t>hallow, old cat face?</t>
  </si>
  <si>
    <t>pitching</t>
  </si>
  <si>
    <t>cat face, forked, DTOP, patchy scorch</t>
  </si>
  <si>
    <t>DTOP, candle</t>
  </si>
  <si>
    <t>old cat face</t>
  </si>
  <si>
    <t>plot 12-14, 16 &amp; 17  &amp; 19 pre and  post; plot 15 &amp; 18 Pre only (unburned last we there)</t>
  </si>
  <si>
    <r>
      <rPr>
        <sz val="11"/>
        <color rgb="FFFF0000"/>
        <rFont val="Calibri"/>
        <family val="2"/>
        <scheme val="minor"/>
      </rPr>
      <t>Uugg.</t>
    </r>
    <r>
      <rPr>
        <sz val="11"/>
        <color theme="1"/>
        <rFont val="Calibri"/>
        <family val="2"/>
        <scheme val="minor"/>
      </rPr>
      <t xml:space="preserve"> NV thought Jacob did all the lasering when she was in charge or re-reads. Alex did a lot of the plots we did in the last few days.</t>
    </r>
  </si>
  <si>
    <t>if tree was 100 % scorch post fire = dead tree in post fire record</t>
  </si>
  <si>
    <t>SEGI2</t>
  </si>
  <si>
    <t>QUCH2</t>
  </si>
  <si>
    <t>and 9/28/15</t>
  </si>
  <si>
    <t xml:space="preserve">CM QA Notes: </t>
  </si>
  <si>
    <t xml:space="preserve">1. Status was changed to Dead for trees that were 100% scorched post fire. </t>
  </si>
  <si>
    <t xml:space="preserve">2. What the heck is OP in Crown Position? I changed CO to C to be consistent but not sure what OP stands for? </t>
  </si>
  <si>
    <t xml:space="preserve">3. When a tree becomes Dead post do we give it a 1 for snag value or keep the original crown position? </t>
  </si>
  <si>
    <t xml:space="preserve">4. Plot 13 Tree 1 DBH estimated from other dominant segi in plot. </t>
  </si>
  <si>
    <t xml:space="preserve">5. Plot 13 Tree 11 scorch height changed to 0 due to height to live crown data being higher than scorch height. </t>
  </si>
  <si>
    <t xml:space="preserve">5. If there was no scorch or torch height should the value be NA or 0? </t>
  </si>
  <si>
    <t xml:space="preserve">6. P 14 Tree 6 crown pos changed to 5 snag class. Estimated from nearby tree. </t>
  </si>
  <si>
    <t xml:space="preserve">7. Plot 14 tree heights are different pre and post. Because there was no torching CM is assuming that the heights should be consistant pre/post and is keeping the post measurement. </t>
  </si>
  <si>
    <t xml:space="preserve">8. P 17 T3 did it burn up post fire since someone wrote 0 for height? CM left highlighted in red. </t>
  </si>
  <si>
    <t xml:space="preserve">10. Attached original data forms to spreadsheet. </t>
  </si>
  <si>
    <t>All NEEDS QA!!!! - this is done, see below</t>
  </si>
  <si>
    <t>DBH was averaged from other 3 Dom SEGIs in plot</t>
  </si>
  <si>
    <t>sounds fine method or could do average of the 3 or so dominant SEGIs on the plot (very similar answer)</t>
  </si>
  <si>
    <t>scorch height reduced to 0 from 20 (what datasheet said), cuz HLC was much higher than recorded scorch height.</t>
  </si>
  <si>
    <t>ok, ya looks like data recording error (CE fault)</t>
  </si>
  <si>
    <t>if live tree = 0, if dead tree = NA</t>
  </si>
  <si>
    <t>ok, good enough, not sure who is the better laser person, etc.</t>
  </si>
  <si>
    <t>I think she means code 1 (new snag). This tree was measured only post-fire only I think, it was borderline/can't see it pre-fire. So I’m not sure it was Dead pre-fire or only post fire, but datasheet says it's dead.</t>
  </si>
  <si>
    <t>yes, good</t>
  </si>
  <si>
    <t xml:space="preserve">9.When a tree is down or consumed post fire do we not enter anything for post? P17 Tree 4 has no entry in post?  P 14 Tree 5 still has entry in post? Both consumed post fire. </t>
  </si>
  <si>
    <t>yes! Thank you</t>
  </si>
  <si>
    <t>I made sure they were both in a row of data, but red font, don't include in FVS access version</t>
  </si>
  <si>
    <t>can't find this tree, assume it burnt up, lots stump holes in it's area</t>
  </si>
  <si>
    <t>yes, I think so, if I remember correct, I did same as next row says.</t>
  </si>
  <si>
    <t>CE's comments back in bold</t>
  </si>
  <si>
    <t>CE added quick veg types tab …was a table for Lee tarnay, as temp guess, based at looking at tree data.</t>
  </si>
  <si>
    <t xml:space="preserve"> If heights or dbh were re-measured post fire, I ususally kept both height values, unless a tree grew, then I kept the taller/bigger or did an average. Tree could shrink ( tip break off) postfire if fully torched? Maybe…</t>
  </si>
  <si>
    <t>I checked fonts/text for pre and post and tree acronyms were all the same across the entire dataset to prep for FVS analysis</t>
  </si>
  <si>
    <t>goes to an applicable snag code, 1 to 5 depending how severe it was consumed/broke, I did this or checked this</t>
  </si>
  <si>
    <t>OP for open grown, CE confirmed with Katherine N., and she wrote CO for codom.</t>
  </si>
  <si>
    <t>answered (in bold) or concurred with above QA notes, and fixed stuff in main tree data tab to be same as noted above.</t>
  </si>
  <si>
    <t>10/6 &amp; 7/15 CE</t>
  </si>
  <si>
    <t>started adding missing data as listed BELOW:</t>
  </si>
  <si>
    <t>don't copy the lines with all red font</t>
  </si>
  <si>
    <t>Got this is ready to copy to access for FVS analysis</t>
  </si>
  <si>
    <t>change all CR #value! Fields to zero, or if between 1 and 10 told to change to 10 by our internal directions</t>
  </si>
  <si>
    <t>temp</t>
  </si>
  <si>
    <t>for plot 12 we assumed pre and post BAF for poles was 5</t>
  </si>
  <si>
    <t>made sure all formulas were fully copied to all rows</t>
  </si>
  <si>
    <t>started copying this to FVS access database, did tree table, still doing stand table</t>
  </si>
  <si>
    <t>got all the spatial parts of the stand table ready, made a template worksheet here for easier copying into access, &amp; copied into access</t>
  </si>
  <si>
    <t>ran the tree data through ArcFuels FVS-FFE. Got some really large BA amounts for plots 19 and 13, so sent NV a emial to see if I am missing something.</t>
  </si>
  <si>
    <t>12/6/15 CE</t>
  </si>
  <si>
    <t>NV wrote back and said:</t>
  </si>
  <si>
    <t>Funky FVS outputs</t>
  </si>
  <si>
    <t xml:space="preserve">Also you have some things that are off, like a live tree with 0 for the crown ratio, that’s not really possible, and I think FVS will default that as dead and not include it in the calculations. </t>
  </si>
  <si>
    <t>ArcFuels and  non-conifers</t>
  </si>
  <si>
    <t xml:space="preserve">So BA should be based on the diameter, and I don’t see anything off with that between pre and post for plot 13.  But the heights are waaaaaaaay different for some trees.  </t>
  </si>
  <si>
    <t xml:space="preserve">See tree #13 in plot 13.  It was 87 feet tall post fire and 15 feet tall pre-fire.  That’s not the only one that is really funky like that.  </t>
  </si>
  <si>
    <t>There are a couple in plot #19 too. Like 100% crown ratio on a 87.7 ft SEGI seems unrealistic.  I think you all need to QA the data again.</t>
  </si>
  <si>
    <t xml:space="preserve">Is there a reason why you don’t input the Basal_Area_Factor you use in the field vs. calculating the tree counts and making it a 1 ac “plot”?  </t>
  </si>
  <si>
    <t>I think might be a big chance for human error.  Keep in mind it’s been forever since I’ve done the variable radius thing,</t>
  </si>
  <si>
    <t xml:space="preserve"> but I think you can do two factors in FVS.  To be sure you have it right that would be a question for the FVS help desk not me.</t>
  </si>
  <si>
    <t>By default it does not include the hardwoods.  I actually did not know that (yikes!). After seeing the default in FFE-FVS is to not include them,</t>
  </si>
  <si>
    <t xml:space="preserve"> it does not shock me that ArcFuels default doesn’t include them.  I attached a KCP that you would need to add when you run FFE-FVS through ArcFuels to include the hardwoods.</t>
  </si>
  <si>
    <t>CE emailed NV on 12/12/15 on the above and said that's what the instructions (NV made long ago) said to do.</t>
  </si>
  <si>
    <t>Also CE checked the formula in the count column as correct based on the other instructions called Going from BAF to TPA.</t>
  </si>
  <si>
    <t>12/12/15 CE</t>
  </si>
  <si>
    <t>CE this is not how it looks in excel/looks fine here. Look like stuff copied wrong into access!</t>
  </si>
  <si>
    <t>Looks like stuff copied wrong into access, I"ll recopy the whole thing. Looks fine on excel.</t>
  </si>
  <si>
    <t>live/dead (L/D)</t>
  </si>
  <si>
    <t>dead top starts at 60 ft, was this tree dead pre-fire or only post? If live guess HLC was 38</t>
  </si>
  <si>
    <t>dead top starts at 60 ft, was this tree dead pre-fire or only post? If live guess HLC was 34</t>
  </si>
  <si>
    <t>fixed/checked the funky tree heights (not found, was dbf copy error!) and live/daed &amp; CR stuff NV noted above for ALL plots</t>
  </si>
  <si>
    <t>DELETE IN FVS</t>
  </si>
  <si>
    <t>DTOP, candle, unclear if was live pre-fire</t>
  </si>
  <si>
    <t>field notes marked this as dead but gave HLC and other notes that made it seem live, so I called it live.</t>
  </si>
  <si>
    <t>I included the new hardwoods kcp &amp; reran Arcfuels FFV/FFE again with new MDB with today's date</t>
  </si>
  <si>
    <t>Need to make field datasheet protocol clearer: how mark tree dead post fire, how mark  HLC as NA for dead trees</t>
  </si>
  <si>
    <t>when I reran it, still have trouble with high TPA or HIGH BA amounts for plots 19 and 13. WHY!</t>
  </si>
  <si>
    <t>might need to have the BAF in the stand init table, but not tree table in the mdb?</t>
  </si>
  <si>
    <t>For FVS we need the data fields with red column headers, the other fields are optional.</t>
  </si>
  <si>
    <t xml:space="preserve">For dead trees with no HLC, the corresponding value for crown ratio (CR) must be either "0" (zero), or blank.  It is easiest to enter "NA" as the value for HLC, </t>
  </si>
  <si>
    <t xml:space="preserve">as this will cause CR to display "#VALUE!", and makes it stand out to adjust/change.  Where CR is listed as "#VALUE!", change to "0" or make that cell blank.  </t>
  </si>
  <si>
    <t xml:space="preserve">If you leave the cell blank under HLC for dead trees, then CR will show as "100".  Any CR value = "100" will need to be changed to "0" or made blank.  </t>
  </si>
  <si>
    <t xml:space="preserve">If you are calculating the counts yourself… then perhaps you just haven’t filled in all the design fields. </t>
  </si>
  <si>
    <t xml:space="preserve">I’d suggest the BAF as 0, Inv. Of fixed plot size as 1, and the break point as 999. Try that and see what happens. </t>
  </si>
  <si>
    <t>Only change suggested above from what we do is BAF was -1, now I put it as zero. I also found a typo/missing value in these columns for Plot 19 post!</t>
  </si>
  <si>
    <t>Seemed to work out fine. Wonder if it would of worked fine as it was, after I fixed that missing value.?</t>
  </si>
  <si>
    <t xml:space="preserve">CE: NV had me email FVS help desk. I did and the pertinent stuff they said was: </t>
  </si>
</sst>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1"/>
      <color theme="1"/>
      <name val="Calibri"/>
      <family val="2"/>
      <scheme val="minor"/>
    </font>
    <font>
      <sz val="10"/>
      <color indexed="8"/>
      <name val="Arial"/>
      <family val="2"/>
    </font>
    <font>
      <sz val="10"/>
      <name val="Arial"/>
      <family val="2"/>
    </font>
    <font>
      <sz val="9"/>
      <color indexed="81"/>
      <name val="Tahoma"/>
      <family val="2"/>
    </font>
    <font>
      <b/>
      <sz val="9"/>
      <color indexed="81"/>
      <name val="Tahoma"/>
      <family val="2"/>
    </font>
    <font>
      <sz val="11"/>
      <color rgb="FFFF0000"/>
      <name val="Calibri"/>
      <family val="2"/>
      <scheme val="minor"/>
    </font>
    <font>
      <b/>
      <sz val="11"/>
      <color theme="1"/>
      <name val="Calibri"/>
      <family val="2"/>
      <scheme val="minor"/>
    </font>
    <font>
      <sz val="10"/>
      <color rgb="FFFF0000"/>
      <name val="Arial"/>
      <family val="2"/>
    </font>
    <font>
      <sz val="11"/>
      <name val="Calibri"/>
      <family val="2"/>
      <scheme val="minor"/>
    </font>
    <font>
      <b/>
      <sz val="11"/>
      <name val="Calibri"/>
      <family val="2"/>
      <scheme val="minor"/>
    </font>
    <font>
      <u/>
      <sz val="11"/>
      <color theme="1"/>
      <name val="Calibri"/>
      <family val="2"/>
      <scheme val="minor"/>
    </font>
    <font>
      <b/>
      <u/>
      <sz val="11"/>
      <color rgb="FF1F497D"/>
      <name val="Calibri"/>
      <family val="2"/>
      <scheme val="minor"/>
    </font>
    <font>
      <sz val="11"/>
      <color rgb="FF1F497D"/>
      <name val="Calibri"/>
      <family val="2"/>
      <scheme val="minor"/>
    </font>
    <font>
      <sz val="10"/>
      <color theme="1"/>
      <name val="Arial"/>
      <family val="2"/>
    </font>
  </fonts>
  <fills count="6">
    <fill>
      <patternFill patternType="none"/>
    </fill>
    <fill>
      <patternFill patternType="gray125"/>
    </fill>
    <fill>
      <patternFill patternType="solid">
        <fgColor theme="0" tint="-0.34998626667073579"/>
        <bgColor indexed="64"/>
      </patternFill>
    </fill>
    <fill>
      <patternFill patternType="solid">
        <fgColor theme="0" tint="-0.499984740745262"/>
        <bgColor indexed="64"/>
      </patternFill>
    </fill>
    <fill>
      <patternFill patternType="solid">
        <fgColor rgb="FFFFFF00"/>
        <bgColor indexed="64"/>
      </patternFill>
    </fill>
    <fill>
      <patternFill patternType="solid">
        <fgColor theme="7" tint="0.79998168889431442"/>
        <bgColor indexed="64"/>
      </patternFill>
    </fill>
  </fills>
  <borders count="2">
    <border>
      <left/>
      <right/>
      <top/>
      <bottom/>
      <diagonal/>
    </border>
    <border>
      <left style="thin">
        <color indexed="22"/>
      </left>
      <right style="thin">
        <color indexed="22"/>
      </right>
      <top style="thin">
        <color indexed="22"/>
      </top>
      <bottom style="thin">
        <color indexed="22"/>
      </bottom>
      <diagonal/>
    </border>
  </borders>
  <cellStyleXfs count="3">
    <xf numFmtId="0" fontId="0" fillId="0" borderId="0"/>
    <xf numFmtId="0" fontId="1" fillId="0" borderId="0"/>
    <xf numFmtId="0" fontId="2" fillId="0" borderId="0"/>
  </cellStyleXfs>
  <cellXfs count="40">
    <xf numFmtId="0" fontId="0" fillId="0" borderId="0" xfId="0"/>
    <xf numFmtId="14" fontId="0" fillId="0" borderId="0" xfId="0" applyNumberFormat="1"/>
    <xf numFmtId="0" fontId="0" fillId="4" borderId="0" xfId="0" applyFill="1"/>
    <xf numFmtId="0" fontId="2" fillId="0" borderId="0" xfId="2" applyFont="1" applyFill="1" applyAlignment="1">
      <alignment horizontal="left"/>
    </xf>
    <xf numFmtId="0" fontId="2" fillId="0" borderId="0" xfId="2" applyFont="1" applyFill="1" applyAlignment="1">
      <alignment horizontal="left" wrapText="1"/>
    </xf>
    <xf numFmtId="14" fontId="2" fillId="0" borderId="0" xfId="2" applyNumberFormat="1" applyFont="1" applyFill="1" applyAlignment="1">
      <alignment horizontal="left"/>
    </xf>
    <xf numFmtId="0" fontId="1" fillId="0" borderId="0" xfId="1" applyFont="1" applyAlignment="1">
      <alignment horizontal="left"/>
    </xf>
    <xf numFmtId="14" fontId="1" fillId="0" borderId="0" xfId="1" applyNumberFormat="1" applyFont="1" applyAlignment="1">
      <alignment horizontal="left"/>
    </xf>
    <xf numFmtId="14" fontId="7" fillId="0" borderId="0" xfId="1" applyNumberFormat="1" applyFont="1" applyAlignment="1">
      <alignment horizontal="left"/>
    </xf>
    <xf numFmtId="0" fontId="5" fillId="0" borderId="0" xfId="0" applyFont="1"/>
    <xf numFmtId="0" fontId="7" fillId="0" borderId="0" xfId="2" applyFont="1" applyFill="1" applyAlignment="1">
      <alignment horizontal="left" wrapText="1"/>
    </xf>
    <xf numFmtId="0" fontId="6" fillId="0" borderId="0" xfId="0" applyFont="1"/>
    <xf numFmtId="14" fontId="6" fillId="0" borderId="0" xfId="0" applyNumberFormat="1" applyFont="1"/>
    <xf numFmtId="0" fontId="7" fillId="2" borderId="0" xfId="2" applyFont="1" applyFill="1" applyAlignment="1">
      <alignment horizontal="left" wrapText="1"/>
    </xf>
    <xf numFmtId="0" fontId="8" fillId="0" borderId="0" xfId="0" applyFont="1" applyFill="1"/>
    <xf numFmtId="0" fontId="9" fillId="0" borderId="0" xfId="0" applyFont="1"/>
    <xf numFmtId="0" fontId="10" fillId="0" borderId="0" xfId="0" applyFont="1"/>
    <xf numFmtId="0" fontId="8" fillId="0" borderId="0" xfId="0" applyFont="1"/>
    <xf numFmtId="0" fontId="7" fillId="5" borderId="0" xfId="2" applyFont="1" applyFill="1" applyAlignment="1">
      <alignment horizontal="left" wrapText="1"/>
    </xf>
    <xf numFmtId="0" fontId="2" fillId="0" borderId="0" xfId="0" applyFont="1" applyAlignment="1">
      <alignment horizontal="left"/>
    </xf>
    <xf numFmtId="0" fontId="11" fillId="0" borderId="0" xfId="0" applyFont="1" applyAlignment="1">
      <alignment vertical="center"/>
    </xf>
    <xf numFmtId="0" fontId="12" fillId="0" borderId="0" xfId="0" applyFont="1" applyAlignment="1">
      <alignment vertical="center"/>
    </xf>
    <xf numFmtId="0" fontId="5" fillId="0" borderId="0" xfId="0" applyFont="1" applyAlignment="1">
      <alignment vertical="center"/>
    </xf>
    <xf numFmtId="0" fontId="13" fillId="0" borderId="0" xfId="0" applyFont="1" applyAlignment="1">
      <alignment horizontal="left" wrapText="1"/>
    </xf>
    <xf numFmtId="0" fontId="13" fillId="0" borderId="1" xfId="0" applyFont="1" applyBorder="1" applyAlignment="1">
      <alignment horizontal="left"/>
    </xf>
    <xf numFmtId="0" fontId="13" fillId="0" borderId="0" xfId="0" applyFont="1" applyAlignment="1">
      <alignment horizontal="left"/>
    </xf>
    <xf numFmtId="0" fontId="13" fillId="2" borderId="0" xfId="0" applyFont="1" applyFill="1" applyAlignment="1">
      <alignment horizontal="left"/>
    </xf>
    <xf numFmtId="0" fontId="13" fillId="5" borderId="0" xfId="0" applyFont="1" applyFill="1" applyAlignment="1">
      <alignment horizontal="left"/>
    </xf>
    <xf numFmtId="14" fontId="13" fillId="0" borderId="0" xfId="0" applyNumberFormat="1" applyFont="1" applyAlignment="1">
      <alignment horizontal="left"/>
    </xf>
    <xf numFmtId="0" fontId="1" fillId="0" borderId="0" xfId="1" applyFont="1" applyFill="1" applyBorder="1" applyAlignment="1">
      <alignment horizontal="left" wrapText="1"/>
    </xf>
    <xf numFmtId="0" fontId="13" fillId="4" borderId="0" xfId="0" applyFont="1" applyFill="1" applyAlignment="1">
      <alignment horizontal="left"/>
    </xf>
    <xf numFmtId="0" fontId="7" fillId="0" borderId="0" xfId="0" applyFont="1" applyAlignment="1">
      <alignment horizontal="left"/>
    </xf>
    <xf numFmtId="0" fontId="13" fillId="0" borderId="0" xfId="0" applyFont="1" applyFill="1" applyAlignment="1">
      <alignment horizontal="left"/>
    </xf>
    <xf numFmtId="14" fontId="7" fillId="0" borderId="0" xfId="0" applyNumberFormat="1" applyFont="1" applyAlignment="1">
      <alignment horizontal="left"/>
    </xf>
    <xf numFmtId="0" fontId="7" fillId="2" borderId="0" xfId="0" applyFont="1" applyFill="1" applyAlignment="1">
      <alignment horizontal="left"/>
    </xf>
    <xf numFmtId="0" fontId="7" fillId="3" borderId="0" xfId="0" applyFont="1" applyFill="1" applyAlignment="1">
      <alignment horizontal="left"/>
    </xf>
    <xf numFmtId="0" fontId="13" fillId="0" borderId="0" xfId="0" applyFont="1" applyBorder="1" applyAlignment="1">
      <alignment horizontal="left"/>
    </xf>
    <xf numFmtId="0" fontId="1" fillId="0" borderId="0" xfId="1" applyFont="1" applyFill="1" applyBorder="1" applyAlignment="1">
      <alignment horizontal="left"/>
    </xf>
    <xf numFmtId="0" fontId="1" fillId="0" borderId="1" xfId="1" applyFont="1" applyFill="1" applyBorder="1" applyAlignment="1">
      <alignment horizontal="left" wrapText="1"/>
    </xf>
    <xf numFmtId="0" fontId="1" fillId="0" borderId="1" xfId="1" applyFont="1" applyFill="1" applyBorder="1" applyAlignment="1">
      <alignment horizontal="left"/>
    </xf>
  </cellXfs>
  <cellStyles count="3">
    <cellStyle name="Normal" xfId="0" builtinId="0"/>
    <cellStyle name="Normal 2" xfId="2"/>
    <cellStyle name="Normal_Trees"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10.xml.rels><?xml version="1.0" encoding="UTF-8" standalone="yes"?>
<Relationships xmlns="http://schemas.openxmlformats.org/package/2006/relationships"><Relationship Id="rId1" Type="http://schemas.openxmlformats.org/officeDocument/2006/relationships/image" Target="../media/image10.jpg"/></Relationships>
</file>

<file path=xl/drawings/_rels/drawing11.xml.rels><?xml version="1.0" encoding="UTF-8" standalone="yes"?>
<Relationships xmlns="http://schemas.openxmlformats.org/package/2006/relationships"><Relationship Id="rId1" Type="http://schemas.openxmlformats.org/officeDocument/2006/relationships/image" Target="../media/image11.jpg"/></Relationships>
</file>

<file path=xl/drawings/_rels/drawing12.xml.rels><?xml version="1.0" encoding="UTF-8" standalone="yes"?>
<Relationships xmlns="http://schemas.openxmlformats.org/package/2006/relationships"><Relationship Id="rId1" Type="http://schemas.openxmlformats.org/officeDocument/2006/relationships/image" Target="../media/image12.jpg"/></Relationships>
</file>

<file path=xl/drawings/_rels/drawing13.xml.rels><?xml version="1.0" encoding="UTF-8" standalone="yes"?>
<Relationships xmlns="http://schemas.openxmlformats.org/package/2006/relationships"><Relationship Id="rId1" Type="http://schemas.openxmlformats.org/officeDocument/2006/relationships/image" Target="../media/image13.jpg"/></Relationships>
</file>

<file path=xl/drawings/_rels/drawing14.xml.rels><?xml version="1.0" encoding="UTF-8" standalone="yes"?>
<Relationships xmlns="http://schemas.openxmlformats.org/package/2006/relationships"><Relationship Id="rId1" Type="http://schemas.openxmlformats.org/officeDocument/2006/relationships/image" Target="../media/image14.jpg"/></Relationships>
</file>

<file path=xl/drawings/_rels/drawing15.xml.rels><?xml version="1.0" encoding="UTF-8" standalone="yes"?>
<Relationships xmlns="http://schemas.openxmlformats.org/package/2006/relationships"><Relationship Id="rId1" Type="http://schemas.openxmlformats.org/officeDocument/2006/relationships/image" Target="../media/image15.jpg"/></Relationships>
</file>

<file path=xl/drawings/_rels/drawing16.xml.rels><?xml version="1.0" encoding="UTF-8" standalone="yes"?>
<Relationships xmlns="http://schemas.openxmlformats.org/package/2006/relationships"><Relationship Id="rId1" Type="http://schemas.openxmlformats.org/officeDocument/2006/relationships/image" Target="../media/image16.jpg"/></Relationships>
</file>

<file path=xl/drawings/_rels/drawing17.xml.rels><?xml version="1.0" encoding="UTF-8" standalone="yes"?>
<Relationships xmlns="http://schemas.openxmlformats.org/package/2006/relationships"><Relationship Id="rId1" Type="http://schemas.openxmlformats.org/officeDocument/2006/relationships/image" Target="../media/image17.jpg"/></Relationships>
</file>

<file path=xl/drawings/_rels/drawing18.xml.rels><?xml version="1.0" encoding="UTF-8" standalone="yes"?>
<Relationships xmlns="http://schemas.openxmlformats.org/package/2006/relationships"><Relationship Id="rId1" Type="http://schemas.openxmlformats.org/officeDocument/2006/relationships/image" Target="../media/image18.jpg"/></Relationships>
</file>

<file path=xl/drawings/_rels/drawing19.xml.rels><?xml version="1.0" encoding="UTF-8" standalone="yes"?>
<Relationships xmlns="http://schemas.openxmlformats.org/package/2006/relationships"><Relationship Id="rId1" Type="http://schemas.openxmlformats.org/officeDocument/2006/relationships/image" Target="../media/image19.jpg"/></Relationships>
</file>

<file path=xl/drawings/_rels/drawing2.xml.rels><?xml version="1.0" encoding="UTF-8" standalone="yes"?>
<Relationships xmlns="http://schemas.openxmlformats.org/package/2006/relationships"><Relationship Id="rId1" Type="http://schemas.openxmlformats.org/officeDocument/2006/relationships/image" Target="../media/image2.jpg"/></Relationships>
</file>

<file path=xl/drawings/_rels/drawing3.xml.rels><?xml version="1.0" encoding="UTF-8" standalone="yes"?>
<Relationships xmlns="http://schemas.openxmlformats.org/package/2006/relationships"><Relationship Id="rId1" Type="http://schemas.openxmlformats.org/officeDocument/2006/relationships/image" Target="../media/image3.jpg"/></Relationships>
</file>

<file path=xl/drawings/_rels/drawing4.xml.rels><?xml version="1.0" encoding="UTF-8" standalone="yes"?>
<Relationships xmlns="http://schemas.openxmlformats.org/package/2006/relationships"><Relationship Id="rId1" Type="http://schemas.openxmlformats.org/officeDocument/2006/relationships/image" Target="../media/image4.jpg"/></Relationships>
</file>

<file path=xl/drawings/_rels/drawing5.xml.rels><?xml version="1.0" encoding="UTF-8" standalone="yes"?>
<Relationships xmlns="http://schemas.openxmlformats.org/package/2006/relationships"><Relationship Id="rId1" Type="http://schemas.openxmlformats.org/officeDocument/2006/relationships/image" Target="../media/image5.jpg"/></Relationships>
</file>

<file path=xl/drawings/_rels/drawing6.xml.rels><?xml version="1.0" encoding="UTF-8" standalone="yes"?>
<Relationships xmlns="http://schemas.openxmlformats.org/package/2006/relationships"><Relationship Id="rId1" Type="http://schemas.openxmlformats.org/officeDocument/2006/relationships/image" Target="../media/image6.jpg"/></Relationships>
</file>

<file path=xl/drawings/_rels/drawing7.xml.rels><?xml version="1.0" encoding="UTF-8" standalone="yes"?>
<Relationships xmlns="http://schemas.openxmlformats.org/package/2006/relationships"><Relationship Id="rId1" Type="http://schemas.openxmlformats.org/officeDocument/2006/relationships/image" Target="../media/image7.jpg"/></Relationships>
</file>

<file path=xl/drawings/_rels/drawing8.xml.rels><?xml version="1.0" encoding="UTF-8" standalone="yes"?>
<Relationships xmlns="http://schemas.openxmlformats.org/package/2006/relationships"><Relationship Id="rId1" Type="http://schemas.openxmlformats.org/officeDocument/2006/relationships/image" Target="../media/image8.jpg"/></Relationships>
</file>

<file path=xl/drawings/_rels/drawing9.xml.rels><?xml version="1.0" encoding="UTF-8" standalone="yes"?>
<Relationships xmlns="http://schemas.openxmlformats.org/package/2006/relationships"><Relationship Id="rId1" Type="http://schemas.openxmlformats.org/officeDocument/2006/relationships/image" Target="../media/image9.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571500</xdr:colOff>
      <xdr:row>3</xdr:row>
      <xdr:rowOff>0</xdr:rowOff>
    </xdr:from>
    <xdr:to>
      <xdr:col>13</xdr:col>
      <xdr:colOff>419100</xdr:colOff>
      <xdr:row>49</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0800000">
          <a:off x="571500" y="571500"/>
          <a:ext cx="7772400" cy="8915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571500</xdr:colOff>
      <xdr:row>3</xdr:row>
      <xdr:rowOff>0</xdr:rowOff>
    </xdr:from>
    <xdr:to>
      <xdr:col>13</xdr:col>
      <xdr:colOff>419100</xdr:colOff>
      <xdr:row>49</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0800000">
          <a:off x="571500" y="571500"/>
          <a:ext cx="7772400" cy="89154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52</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7772400" cy="100584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Y302"/>
  <sheetViews>
    <sheetView tabSelected="1" workbookViewId="0">
      <pane xSplit="10" topLeftCell="N1" activePane="topRight" state="frozen"/>
      <selection pane="topRight" activeCell="G22" sqref="G22"/>
    </sheetView>
  </sheetViews>
  <sheetFormatPr defaultRowHeight="12.75" x14ac:dyDescent="0.2"/>
  <cols>
    <col min="1" max="1" width="6.7109375" style="25" customWidth="1"/>
    <col min="2" max="2" width="6.42578125" style="25" customWidth="1"/>
    <col min="3" max="3" width="10.140625" style="25" customWidth="1"/>
    <col min="4" max="4" width="8.5703125" style="25" bestFit="1" customWidth="1"/>
    <col min="5" max="5" width="6.140625" style="25" bestFit="1" customWidth="1"/>
    <col min="6" max="6" width="10.5703125" style="25" customWidth="1"/>
    <col min="7" max="7" width="10" style="25" customWidth="1"/>
    <col min="8" max="8" width="9.42578125" style="25" customWidth="1"/>
    <col min="9" max="9" width="7.42578125" style="25" customWidth="1"/>
    <col min="10" max="10" width="10.140625" style="25" bestFit="1" customWidth="1"/>
    <col min="11" max="11" width="8.5703125" style="25" customWidth="1"/>
    <col min="12" max="12" width="7.28515625" style="25" bestFit="1" customWidth="1"/>
    <col min="13" max="13" width="9.28515625" style="25" bestFit="1" customWidth="1"/>
    <col min="14" max="14" width="6.85546875" style="25" bestFit="1" customWidth="1"/>
    <col min="15" max="15" width="4.5703125" style="25" customWidth="1"/>
    <col min="16" max="16" width="3.85546875" style="25" customWidth="1"/>
    <col min="17" max="17" width="3.7109375" style="25" customWidth="1"/>
    <col min="18" max="18" width="7.28515625" style="25" customWidth="1"/>
    <col min="19" max="19" width="9.28515625" style="25" customWidth="1"/>
    <col min="20" max="20" width="6.85546875" style="25" bestFit="1" customWidth="1"/>
    <col min="21" max="21" width="3.42578125" style="25" customWidth="1"/>
    <col min="22" max="22" width="5.28515625" style="26" customWidth="1"/>
    <col min="23" max="23" width="13.5703125" style="26" customWidth="1"/>
    <col min="24" max="24" width="7.28515625" style="26" customWidth="1"/>
    <col min="25" max="25" width="9.42578125" style="27" bestFit="1" customWidth="1"/>
    <col min="26" max="16384" width="9.140625" style="25"/>
  </cols>
  <sheetData>
    <row r="1" spans="1:25" s="23" customFormat="1" ht="76.5" x14ac:dyDescent="0.2">
      <c r="A1" s="10" t="s">
        <v>11</v>
      </c>
      <c r="B1" s="10" t="s">
        <v>1</v>
      </c>
      <c r="C1" s="4" t="s">
        <v>2</v>
      </c>
      <c r="D1" s="10" t="s">
        <v>12</v>
      </c>
      <c r="E1" s="10" t="s">
        <v>3</v>
      </c>
      <c r="F1" s="10" t="s">
        <v>4</v>
      </c>
      <c r="G1" s="10" t="s">
        <v>0</v>
      </c>
      <c r="H1" s="4" t="s">
        <v>35</v>
      </c>
      <c r="I1" s="4" t="s">
        <v>5</v>
      </c>
      <c r="J1" s="10" t="s">
        <v>163</v>
      </c>
      <c r="K1" s="4" t="s">
        <v>15</v>
      </c>
      <c r="L1" s="10" t="s">
        <v>6</v>
      </c>
      <c r="M1" s="10" t="s">
        <v>7</v>
      </c>
      <c r="N1" s="10" t="s">
        <v>13</v>
      </c>
      <c r="O1" s="4" t="s">
        <v>29</v>
      </c>
      <c r="P1" s="4" t="s">
        <v>14</v>
      </c>
      <c r="Q1" s="4" t="s">
        <v>30</v>
      </c>
      <c r="R1" s="4" t="s">
        <v>8</v>
      </c>
      <c r="S1" s="4" t="s">
        <v>31</v>
      </c>
      <c r="T1" s="4" t="s">
        <v>9</v>
      </c>
      <c r="U1" s="4" t="s">
        <v>10</v>
      </c>
      <c r="V1" s="13" t="s">
        <v>16</v>
      </c>
      <c r="W1" s="13" t="s">
        <v>19</v>
      </c>
      <c r="X1" s="13" t="s">
        <v>21</v>
      </c>
      <c r="Y1" s="18" t="s">
        <v>22</v>
      </c>
    </row>
    <row r="2" spans="1:25" x14ac:dyDescent="0.2">
      <c r="A2" s="39" t="s">
        <v>32</v>
      </c>
      <c r="B2" s="6">
        <v>1</v>
      </c>
      <c r="C2" s="7">
        <v>42233</v>
      </c>
      <c r="D2" s="25" t="s">
        <v>44</v>
      </c>
      <c r="E2" s="38">
        <v>1</v>
      </c>
      <c r="F2" s="6">
        <v>62.5</v>
      </c>
      <c r="G2" s="6" t="s">
        <v>33</v>
      </c>
      <c r="H2" s="3">
        <v>11.5</v>
      </c>
      <c r="I2" s="25">
        <v>350</v>
      </c>
      <c r="J2" s="25" t="s">
        <v>23</v>
      </c>
      <c r="K2" s="25" t="s">
        <v>53</v>
      </c>
      <c r="L2" s="25">
        <v>52</v>
      </c>
      <c r="M2" s="3">
        <v>165</v>
      </c>
      <c r="N2" s="25">
        <v>20</v>
      </c>
      <c r="V2" s="26">
        <f t="shared" ref="V2:V16" si="0">ROUND(((M2-N2)/M2)*100,0)</f>
        <v>88</v>
      </c>
      <c r="W2" s="26" t="str">
        <f t="shared" ref="W2:W65" si="1">CONCATENATE(A2,"-",B2,"-",D2)</f>
        <v>Rough-1-Pre</v>
      </c>
      <c r="X2" s="26">
        <f t="shared" ref="X2:X65" si="2">IF(J2="L",1,6)</f>
        <v>1</v>
      </c>
      <c r="Y2" s="27">
        <f t="shared" ref="Y2:Y65" si="3">ROUND(F2/(L2^2*0.005454),0)</f>
        <v>4</v>
      </c>
    </row>
    <row r="3" spans="1:25" ht="51" x14ac:dyDescent="0.2">
      <c r="A3" s="39" t="s">
        <v>32</v>
      </c>
      <c r="B3" s="6">
        <v>1</v>
      </c>
      <c r="C3" s="5">
        <v>42248</v>
      </c>
      <c r="D3" s="25" t="s">
        <v>40</v>
      </c>
      <c r="E3" s="29">
        <v>1</v>
      </c>
      <c r="F3" s="6">
        <v>62.5</v>
      </c>
      <c r="G3" s="6" t="s">
        <v>33</v>
      </c>
      <c r="H3" s="3">
        <v>11.5</v>
      </c>
      <c r="I3" s="25">
        <v>350</v>
      </c>
      <c r="J3" s="25" t="s">
        <v>23</v>
      </c>
      <c r="K3" s="25" t="s">
        <v>53</v>
      </c>
      <c r="L3" s="25">
        <v>52</v>
      </c>
      <c r="M3" s="3">
        <v>165</v>
      </c>
      <c r="N3" s="3">
        <v>17.8</v>
      </c>
      <c r="O3" s="3">
        <v>0</v>
      </c>
      <c r="P3" s="3">
        <v>9</v>
      </c>
      <c r="Q3" s="3">
        <v>22</v>
      </c>
      <c r="R3" s="3">
        <v>5</v>
      </c>
      <c r="S3" s="3">
        <v>0</v>
      </c>
      <c r="T3" s="3">
        <v>0</v>
      </c>
      <c r="U3" s="4" t="s">
        <v>54</v>
      </c>
      <c r="V3" s="26">
        <f t="shared" si="0"/>
        <v>89</v>
      </c>
      <c r="W3" s="26" t="str">
        <f t="shared" si="1"/>
        <v>Rough-1-Post</v>
      </c>
      <c r="X3" s="26">
        <f t="shared" si="2"/>
        <v>1</v>
      </c>
      <c r="Y3" s="27">
        <f t="shared" si="3"/>
        <v>4</v>
      </c>
    </row>
    <row r="4" spans="1:25" x14ac:dyDescent="0.2">
      <c r="A4" s="37" t="s">
        <v>32</v>
      </c>
      <c r="B4" s="25">
        <v>1</v>
      </c>
      <c r="C4" s="7">
        <v>42233</v>
      </c>
      <c r="D4" s="25" t="s">
        <v>44</v>
      </c>
      <c r="E4" s="24">
        <v>2</v>
      </c>
      <c r="F4" s="6">
        <v>62.5</v>
      </c>
      <c r="G4" s="25" t="s">
        <v>33</v>
      </c>
      <c r="H4" s="3">
        <v>39.799999999999997</v>
      </c>
      <c r="I4" s="25">
        <v>114</v>
      </c>
      <c r="J4" s="25" t="s">
        <v>23</v>
      </c>
      <c r="K4" s="25" t="s">
        <v>53</v>
      </c>
      <c r="L4" s="25">
        <v>38</v>
      </c>
      <c r="M4" s="3">
        <v>164.5</v>
      </c>
      <c r="N4" s="25">
        <v>46</v>
      </c>
      <c r="V4" s="26">
        <f t="shared" si="0"/>
        <v>72</v>
      </c>
      <c r="W4" s="26" t="str">
        <f t="shared" si="1"/>
        <v>Rough-1-Pre</v>
      </c>
      <c r="X4" s="26">
        <f t="shared" si="2"/>
        <v>1</v>
      </c>
      <c r="Y4" s="27">
        <f t="shared" si="3"/>
        <v>8</v>
      </c>
    </row>
    <row r="5" spans="1:25" ht="51" x14ac:dyDescent="0.2">
      <c r="A5" s="37" t="s">
        <v>32</v>
      </c>
      <c r="B5" s="25">
        <v>1</v>
      </c>
      <c r="C5" s="5">
        <v>42248</v>
      </c>
      <c r="D5" s="25" t="s">
        <v>40</v>
      </c>
      <c r="E5" s="36">
        <v>2</v>
      </c>
      <c r="F5" s="6">
        <v>62.5</v>
      </c>
      <c r="G5" s="25" t="s">
        <v>33</v>
      </c>
      <c r="H5" s="3">
        <v>39.799999999999997</v>
      </c>
      <c r="I5" s="25">
        <v>114</v>
      </c>
      <c r="J5" s="25" t="s">
        <v>23</v>
      </c>
      <c r="K5" s="25" t="s">
        <v>53</v>
      </c>
      <c r="L5" s="25">
        <v>38</v>
      </c>
      <c r="M5" s="3">
        <v>164.5</v>
      </c>
      <c r="N5" s="3">
        <v>54</v>
      </c>
      <c r="O5" s="3">
        <v>0</v>
      </c>
      <c r="P5" s="3">
        <v>5</v>
      </c>
      <c r="Q5" s="3">
        <v>0</v>
      </c>
      <c r="R5" s="3">
        <v>0</v>
      </c>
      <c r="S5" s="3">
        <v>0</v>
      </c>
      <c r="T5" s="3">
        <v>0</v>
      </c>
      <c r="U5" s="4" t="s">
        <v>54</v>
      </c>
      <c r="V5" s="26">
        <f t="shared" si="0"/>
        <v>67</v>
      </c>
      <c r="W5" s="26" t="str">
        <f t="shared" si="1"/>
        <v>Rough-1-Post</v>
      </c>
      <c r="X5" s="26">
        <f t="shared" si="2"/>
        <v>1</v>
      </c>
      <c r="Y5" s="27">
        <f t="shared" si="3"/>
        <v>8</v>
      </c>
    </row>
    <row r="6" spans="1:25" x14ac:dyDescent="0.2">
      <c r="A6" s="25" t="s">
        <v>32</v>
      </c>
      <c r="B6" s="25">
        <v>1</v>
      </c>
      <c r="C6" s="7">
        <v>42233</v>
      </c>
      <c r="D6" s="25" t="s">
        <v>44</v>
      </c>
      <c r="E6" s="38">
        <v>3</v>
      </c>
      <c r="F6" s="6">
        <v>62.5</v>
      </c>
      <c r="G6" s="25" t="s">
        <v>33</v>
      </c>
      <c r="H6" s="3">
        <v>33.5</v>
      </c>
      <c r="I6" s="25">
        <v>116</v>
      </c>
      <c r="J6" s="25" t="s">
        <v>23</v>
      </c>
      <c r="K6" s="25" t="s">
        <v>53</v>
      </c>
      <c r="L6" s="25">
        <v>43</v>
      </c>
      <c r="M6" s="3">
        <v>142.1</v>
      </c>
      <c r="N6" s="25">
        <v>27</v>
      </c>
      <c r="V6" s="26">
        <f t="shared" si="0"/>
        <v>81</v>
      </c>
      <c r="W6" s="26" t="str">
        <f t="shared" si="1"/>
        <v>Rough-1-Pre</v>
      </c>
      <c r="X6" s="26">
        <f t="shared" si="2"/>
        <v>1</v>
      </c>
      <c r="Y6" s="27">
        <f t="shared" si="3"/>
        <v>6</v>
      </c>
    </row>
    <row r="7" spans="1:25" x14ac:dyDescent="0.2">
      <c r="A7" s="36" t="s">
        <v>32</v>
      </c>
      <c r="B7" s="25">
        <v>1</v>
      </c>
      <c r="C7" s="5">
        <v>42248</v>
      </c>
      <c r="D7" s="25" t="s">
        <v>40</v>
      </c>
      <c r="E7" s="29">
        <v>3</v>
      </c>
      <c r="F7" s="6">
        <v>62.5</v>
      </c>
      <c r="G7" s="25" t="s">
        <v>33</v>
      </c>
      <c r="H7" s="3">
        <v>33.5</v>
      </c>
      <c r="I7" s="25">
        <v>116</v>
      </c>
      <c r="J7" s="25" t="s">
        <v>23</v>
      </c>
      <c r="K7" s="25" t="s">
        <v>53</v>
      </c>
      <c r="L7" s="25">
        <v>43</v>
      </c>
      <c r="M7" s="3">
        <v>142.1</v>
      </c>
      <c r="N7" s="3">
        <v>16</v>
      </c>
      <c r="O7" s="3">
        <v>0</v>
      </c>
      <c r="P7" s="3">
        <v>5</v>
      </c>
      <c r="Q7" s="3">
        <v>0</v>
      </c>
      <c r="R7" s="3">
        <v>0</v>
      </c>
      <c r="S7" s="3">
        <v>0</v>
      </c>
      <c r="T7" s="3">
        <v>0</v>
      </c>
      <c r="U7" s="4"/>
      <c r="V7" s="26">
        <f t="shared" si="0"/>
        <v>89</v>
      </c>
      <c r="W7" s="26" t="str">
        <f t="shared" si="1"/>
        <v>Rough-1-Post</v>
      </c>
      <c r="X7" s="26">
        <f t="shared" si="2"/>
        <v>1</v>
      </c>
      <c r="Y7" s="27">
        <f t="shared" si="3"/>
        <v>6</v>
      </c>
    </row>
    <row r="8" spans="1:25" ht="15.75" customHeight="1" x14ac:dyDescent="0.2">
      <c r="A8" s="36" t="s">
        <v>32</v>
      </c>
      <c r="B8" s="25">
        <v>1</v>
      </c>
      <c r="C8" s="7">
        <v>42233</v>
      </c>
      <c r="D8" s="25" t="s">
        <v>44</v>
      </c>
      <c r="E8" s="24">
        <v>4</v>
      </c>
      <c r="F8" s="6">
        <v>62.5</v>
      </c>
      <c r="G8" s="25" t="s">
        <v>33</v>
      </c>
      <c r="H8" s="3">
        <v>57</v>
      </c>
      <c r="I8" s="25">
        <v>114</v>
      </c>
      <c r="J8" s="25" t="s">
        <v>23</v>
      </c>
      <c r="K8" s="25" t="s">
        <v>53</v>
      </c>
      <c r="L8" s="25">
        <v>38</v>
      </c>
      <c r="M8" s="3">
        <v>145.80000000000001</v>
      </c>
      <c r="N8" s="25">
        <v>30</v>
      </c>
      <c r="V8" s="26">
        <f t="shared" si="0"/>
        <v>79</v>
      </c>
      <c r="W8" s="26" t="str">
        <f t="shared" si="1"/>
        <v>Rough-1-Pre</v>
      </c>
      <c r="X8" s="26">
        <f t="shared" si="2"/>
        <v>1</v>
      </c>
      <c r="Y8" s="27">
        <f t="shared" si="3"/>
        <v>8</v>
      </c>
    </row>
    <row r="9" spans="1:25" x14ac:dyDescent="0.2">
      <c r="A9" s="24" t="s">
        <v>32</v>
      </c>
      <c r="B9" s="25">
        <v>1</v>
      </c>
      <c r="C9" s="5">
        <v>42248</v>
      </c>
      <c r="D9" s="25" t="s">
        <v>40</v>
      </c>
      <c r="E9" s="24">
        <v>4</v>
      </c>
      <c r="F9" s="6">
        <v>62.5</v>
      </c>
      <c r="G9" s="25" t="s">
        <v>33</v>
      </c>
      <c r="H9" s="3">
        <v>57</v>
      </c>
      <c r="I9" s="25">
        <v>114</v>
      </c>
      <c r="J9" s="25" t="s">
        <v>23</v>
      </c>
      <c r="K9" s="25" t="s">
        <v>53</v>
      </c>
      <c r="L9" s="25">
        <v>38</v>
      </c>
      <c r="M9" s="3">
        <v>145.80000000000001</v>
      </c>
      <c r="N9" s="3">
        <v>20</v>
      </c>
      <c r="O9" s="3">
        <v>0</v>
      </c>
      <c r="P9" s="3">
        <v>11</v>
      </c>
      <c r="Q9" s="3">
        <v>0</v>
      </c>
      <c r="R9" s="3">
        <v>0</v>
      </c>
      <c r="S9" s="3">
        <v>0</v>
      </c>
      <c r="T9" s="3">
        <v>0</v>
      </c>
      <c r="U9" s="4"/>
      <c r="V9" s="26">
        <f t="shared" si="0"/>
        <v>86</v>
      </c>
      <c r="W9" s="26" t="str">
        <f t="shared" si="1"/>
        <v>Rough-1-Post</v>
      </c>
      <c r="X9" s="26">
        <f t="shared" si="2"/>
        <v>1</v>
      </c>
      <c r="Y9" s="27">
        <f t="shared" si="3"/>
        <v>8</v>
      </c>
    </row>
    <row r="10" spans="1:25" x14ac:dyDescent="0.2">
      <c r="A10" s="24" t="s">
        <v>32</v>
      </c>
      <c r="B10" s="25">
        <v>1</v>
      </c>
      <c r="C10" s="7">
        <v>42233</v>
      </c>
      <c r="D10" s="25" t="s">
        <v>44</v>
      </c>
      <c r="E10" s="29">
        <v>5</v>
      </c>
      <c r="F10" s="6">
        <v>62.5</v>
      </c>
      <c r="G10" s="25" t="s">
        <v>28</v>
      </c>
      <c r="H10" s="3">
        <v>50</v>
      </c>
      <c r="I10" s="25">
        <v>118</v>
      </c>
      <c r="J10" s="25" t="s">
        <v>23</v>
      </c>
      <c r="K10" s="25" t="s">
        <v>53</v>
      </c>
      <c r="L10" s="30">
        <v>43</v>
      </c>
      <c r="M10" s="3">
        <v>146.19999999999999</v>
      </c>
      <c r="N10" s="25">
        <v>25</v>
      </c>
      <c r="V10" s="26">
        <f t="shared" si="0"/>
        <v>83</v>
      </c>
      <c r="W10" s="26" t="str">
        <f t="shared" si="1"/>
        <v>Rough-1-Pre</v>
      </c>
      <c r="X10" s="26">
        <f t="shared" si="2"/>
        <v>1</v>
      </c>
      <c r="Y10" s="27">
        <f t="shared" si="3"/>
        <v>6</v>
      </c>
    </row>
    <row r="11" spans="1:25" x14ac:dyDescent="0.2">
      <c r="A11" s="36" t="s">
        <v>32</v>
      </c>
      <c r="B11" s="25">
        <v>1</v>
      </c>
      <c r="C11" s="5">
        <v>42248</v>
      </c>
      <c r="D11" s="25" t="s">
        <v>40</v>
      </c>
      <c r="E11" s="38">
        <v>5</v>
      </c>
      <c r="F11" s="6">
        <v>62.5</v>
      </c>
      <c r="G11" s="25" t="s">
        <v>28</v>
      </c>
      <c r="H11" s="3">
        <v>50</v>
      </c>
      <c r="I11" s="25">
        <v>118</v>
      </c>
      <c r="J11" s="25" t="s">
        <v>23</v>
      </c>
      <c r="K11" s="25" t="s">
        <v>53</v>
      </c>
      <c r="L11" s="30">
        <v>43</v>
      </c>
      <c r="M11" s="3">
        <v>146.19999999999999</v>
      </c>
      <c r="N11" s="3">
        <v>48</v>
      </c>
      <c r="O11" s="3">
        <v>0</v>
      </c>
      <c r="P11" s="3">
        <v>12</v>
      </c>
      <c r="Q11" s="3">
        <v>0</v>
      </c>
      <c r="R11" s="3">
        <v>0</v>
      </c>
      <c r="S11" s="3">
        <v>0</v>
      </c>
      <c r="T11" s="3">
        <v>0</v>
      </c>
      <c r="U11" s="4"/>
      <c r="V11" s="26">
        <f t="shared" si="0"/>
        <v>67</v>
      </c>
      <c r="W11" s="26" t="str">
        <f t="shared" si="1"/>
        <v>Rough-1-Post</v>
      </c>
      <c r="X11" s="26">
        <f t="shared" si="2"/>
        <v>1</v>
      </c>
      <c r="Y11" s="27">
        <f t="shared" si="3"/>
        <v>6</v>
      </c>
    </row>
    <row r="12" spans="1:25" x14ac:dyDescent="0.2">
      <c r="A12" s="25" t="s">
        <v>32</v>
      </c>
      <c r="B12" s="25">
        <v>1</v>
      </c>
      <c r="C12" s="7">
        <v>42233</v>
      </c>
      <c r="D12" s="25" t="s">
        <v>44</v>
      </c>
      <c r="E12" s="36">
        <v>6</v>
      </c>
      <c r="F12" s="6">
        <v>62.5</v>
      </c>
      <c r="G12" s="25" t="s">
        <v>28</v>
      </c>
      <c r="H12" s="3">
        <v>19.5</v>
      </c>
      <c r="I12" s="25">
        <v>216</v>
      </c>
      <c r="J12" s="25" t="s">
        <v>23</v>
      </c>
      <c r="K12" s="25" t="s">
        <v>53</v>
      </c>
      <c r="L12" s="25">
        <v>40</v>
      </c>
      <c r="M12" s="3">
        <v>136.80000000000001</v>
      </c>
      <c r="N12" s="25">
        <v>50</v>
      </c>
      <c r="V12" s="26">
        <f t="shared" si="0"/>
        <v>63</v>
      </c>
      <c r="W12" s="26" t="str">
        <f t="shared" si="1"/>
        <v>Rough-1-Pre</v>
      </c>
      <c r="X12" s="26">
        <f t="shared" si="2"/>
        <v>1</v>
      </c>
      <c r="Y12" s="27">
        <f t="shared" si="3"/>
        <v>7</v>
      </c>
    </row>
    <row r="13" spans="1:25" x14ac:dyDescent="0.2">
      <c r="A13" s="36" t="s">
        <v>32</v>
      </c>
      <c r="B13" s="25">
        <v>1</v>
      </c>
      <c r="C13" s="5">
        <v>42248</v>
      </c>
      <c r="D13" s="25" t="s">
        <v>40</v>
      </c>
      <c r="E13" s="24">
        <v>6</v>
      </c>
      <c r="F13" s="6">
        <v>62.5</v>
      </c>
      <c r="G13" s="25" t="s">
        <v>28</v>
      </c>
      <c r="H13" s="3">
        <v>19.5</v>
      </c>
      <c r="I13" s="25">
        <v>216</v>
      </c>
      <c r="J13" s="25" t="s">
        <v>23</v>
      </c>
      <c r="K13" s="25" t="s">
        <v>53</v>
      </c>
      <c r="L13" s="25">
        <v>40</v>
      </c>
      <c r="M13" s="3">
        <v>136.80000000000001</v>
      </c>
      <c r="N13" s="3">
        <v>60</v>
      </c>
      <c r="O13" s="3">
        <v>0</v>
      </c>
      <c r="P13" s="3">
        <v>25</v>
      </c>
      <c r="Q13" s="3">
        <v>0</v>
      </c>
      <c r="R13" s="3">
        <v>0</v>
      </c>
      <c r="S13" s="3">
        <v>0</v>
      </c>
      <c r="T13" s="3">
        <v>0</v>
      </c>
      <c r="U13" s="4"/>
      <c r="V13" s="26">
        <f t="shared" si="0"/>
        <v>56</v>
      </c>
      <c r="W13" s="26" t="str">
        <f t="shared" si="1"/>
        <v>Rough-1-Post</v>
      </c>
      <c r="X13" s="26">
        <f t="shared" si="2"/>
        <v>1</v>
      </c>
      <c r="Y13" s="27">
        <f t="shared" si="3"/>
        <v>7</v>
      </c>
    </row>
    <row r="14" spans="1:25" x14ac:dyDescent="0.2">
      <c r="A14" s="25" t="s">
        <v>32</v>
      </c>
      <c r="B14" s="25">
        <v>1</v>
      </c>
      <c r="C14" s="7">
        <v>42233</v>
      </c>
      <c r="D14" s="25" t="s">
        <v>44</v>
      </c>
      <c r="E14" s="29">
        <v>7</v>
      </c>
      <c r="F14" s="6">
        <v>62.5</v>
      </c>
      <c r="G14" s="25" t="s">
        <v>28</v>
      </c>
      <c r="H14" s="3">
        <v>14</v>
      </c>
      <c r="I14" s="25">
        <v>220</v>
      </c>
      <c r="J14" s="25" t="s">
        <v>23</v>
      </c>
      <c r="K14" s="25" t="s">
        <v>53</v>
      </c>
      <c r="L14" s="30">
        <v>45</v>
      </c>
      <c r="M14" s="3">
        <v>158.1</v>
      </c>
      <c r="N14" s="25">
        <v>54</v>
      </c>
      <c r="V14" s="26">
        <f t="shared" si="0"/>
        <v>66</v>
      </c>
      <c r="W14" s="26" t="str">
        <f t="shared" si="1"/>
        <v>Rough-1-Pre</v>
      </c>
      <c r="X14" s="26">
        <f t="shared" si="2"/>
        <v>1</v>
      </c>
      <c r="Y14" s="27">
        <f t="shared" si="3"/>
        <v>6</v>
      </c>
    </row>
    <row r="15" spans="1:25" ht="89.25" x14ac:dyDescent="0.2">
      <c r="A15" s="25" t="s">
        <v>32</v>
      </c>
      <c r="B15" s="25">
        <v>1</v>
      </c>
      <c r="C15" s="5">
        <v>42248</v>
      </c>
      <c r="D15" s="25" t="s">
        <v>40</v>
      </c>
      <c r="E15" s="38">
        <v>7</v>
      </c>
      <c r="F15" s="6">
        <v>62.5</v>
      </c>
      <c r="G15" s="25" t="s">
        <v>28</v>
      </c>
      <c r="H15" s="3">
        <v>14</v>
      </c>
      <c r="I15" s="25">
        <v>220</v>
      </c>
      <c r="J15" s="25" t="s">
        <v>23</v>
      </c>
      <c r="K15" s="25" t="s">
        <v>53</v>
      </c>
      <c r="L15" s="30">
        <v>45</v>
      </c>
      <c r="M15" s="3">
        <v>158.1</v>
      </c>
      <c r="N15" s="3">
        <v>57</v>
      </c>
      <c r="O15" s="3">
        <v>0</v>
      </c>
      <c r="P15" s="3">
        <v>25</v>
      </c>
      <c r="Q15" s="3">
        <v>0</v>
      </c>
      <c r="R15" s="3">
        <v>0</v>
      </c>
      <c r="S15" s="3">
        <v>0</v>
      </c>
      <c r="T15" s="3">
        <v>0</v>
      </c>
      <c r="U15" s="4" t="s">
        <v>55</v>
      </c>
      <c r="V15" s="26">
        <f t="shared" si="0"/>
        <v>64</v>
      </c>
      <c r="W15" s="26" t="str">
        <f t="shared" si="1"/>
        <v>Rough-1-Post</v>
      </c>
      <c r="X15" s="26">
        <f t="shared" si="2"/>
        <v>1</v>
      </c>
      <c r="Y15" s="27">
        <f t="shared" si="3"/>
        <v>6</v>
      </c>
    </row>
    <row r="16" spans="1:25" x14ac:dyDescent="0.2">
      <c r="A16" s="36" t="s">
        <v>32</v>
      </c>
      <c r="B16" s="25">
        <v>2</v>
      </c>
      <c r="C16" s="7">
        <v>42234</v>
      </c>
      <c r="D16" s="25" t="s">
        <v>44</v>
      </c>
      <c r="E16" s="29">
        <v>1</v>
      </c>
      <c r="F16" s="25">
        <v>20</v>
      </c>
      <c r="G16" s="25" t="s">
        <v>27</v>
      </c>
      <c r="H16" s="25">
        <v>25</v>
      </c>
      <c r="I16" s="25">
        <v>330</v>
      </c>
      <c r="J16" s="25" t="s">
        <v>23</v>
      </c>
      <c r="K16" s="32" t="s">
        <v>43</v>
      </c>
      <c r="L16" s="25">
        <v>13.6</v>
      </c>
      <c r="M16" s="25">
        <v>51</v>
      </c>
      <c r="N16" s="25">
        <v>9</v>
      </c>
      <c r="U16" s="25" t="s">
        <v>56</v>
      </c>
      <c r="V16" s="26">
        <f t="shared" si="0"/>
        <v>82</v>
      </c>
      <c r="W16" s="26" t="str">
        <f t="shared" si="1"/>
        <v>Rough-2-Pre</v>
      </c>
      <c r="X16" s="26">
        <f t="shared" si="2"/>
        <v>1</v>
      </c>
      <c r="Y16" s="27">
        <f t="shared" si="3"/>
        <v>20</v>
      </c>
    </row>
    <row r="17" spans="1:25" x14ac:dyDescent="0.2">
      <c r="A17" s="36" t="s">
        <v>32</v>
      </c>
      <c r="B17" s="25">
        <v>2</v>
      </c>
      <c r="C17" s="7">
        <v>42243</v>
      </c>
      <c r="D17" s="25" t="s">
        <v>40</v>
      </c>
      <c r="E17" s="36">
        <v>1</v>
      </c>
      <c r="F17" s="25">
        <v>20</v>
      </c>
      <c r="G17" s="25" t="s">
        <v>27</v>
      </c>
      <c r="H17" s="25">
        <v>25</v>
      </c>
      <c r="I17" s="25">
        <v>330</v>
      </c>
      <c r="J17" s="25" t="s">
        <v>26</v>
      </c>
      <c r="K17" s="25">
        <v>1</v>
      </c>
      <c r="L17" s="25">
        <v>13.6</v>
      </c>
      <c r="M17" s="25">
        <v>51</v>
      </c>
      <c r="N17" s="19" t="s">
        <v>41</v>
      </c>
      <c r="O17" s="25">
        <v>0</v>
      </c>
      <c r="P17" s="25">
        <v>20</v>
      </c>
      <c r="Q17" s="25">
        <v>31.3</v>
      </c>
      <c r="R17" s="25">
        <v>100</v>
      </c>
      <c r="S17" s="25" t="s">
        <v>41</v>
      </c>
      <c r="T17" s="25">
        <v>0</v>
      </c>
      <c r="U17" s="25" t="s">
        <v>56</v>
      </c>
      <c r="V17" s="26">
        <v>0</v>
      </c>
      <c r="W17" s="26" t="str">
        <f t="shared" si="1"/>
        <v>Rough-2-Post</v>
      </c>
      <c r="X17" s="26">
        <f t="shared" si="2"/>
        <v>6</v>
      </c>
      <c r="Y17" s="27">
        <f t="shared" si="3"/>
        <v>20</v>
      </c>
    </row>
    <row r="18" spans="1:25" x14ac:dyDescent="0.2">
      <c r="A18" s="36" t="s">
        <v>32</v>
      </c>
      <c r="B18" s="25">
        <v>2</v>
      </c>
      <c r="C18" s="7">
        <v>42234</v>
      </c>
      <c r="D18" s="25" t="s">
        <v>44</v>
      </c>
      <c r="E18" s="29">
        <v>2</v>
      </c>
      <c r="F18" s="25">
        <v>20</v>
      </c>
      <c r="G18" s="25" t="s">
        <v>28</v>
      </c>
      <c r="H18" s="25">
        <v>28</v>
      </c>
      <c r="I18" s="25">
        <v>331</v>
      </c>
      <c r="J18" s="25" t="s">
        <v>23</v>
      </c>
      <c r="K18" s="32" t="s">
        <v>43</v>
      </c>
      <c r="L18" s="25">
        <v>13.5</v>
      </c>
      <c r="M18" s="25">
        <v>30</v>
      </c>
      <c r="N18" s="25">
        <v>9</v>
      </c>
      <c r="U18" s="25" t="s">
        <v>56</v>
      </c>
      <c r="V18" s="26">
        <f>ROUND(((M18-N18)/M18)*100,0)</f>
        <v>70</v>
      </c>
      <c r="W18" s="26" t="str">
        <f t="shared" si="1"/>
        <v>Rough-2-Pre</v>
      </c>
      <c r="X18" s="26">
        <f t="shared" si="2"/>
        <v>1</v>
      </c>
      <c r="Y18" s="27">
        <f t="shared" si="3"/>
        <v>20</v>
      </c>
    </row>
    <row r="19" spans="1:25" x14ac:dyDescent="0.2">
      <c r="A19" s="36" t="s">
        <v>32</v>
      </c>
      <c r="B19" s="25">
        <v>2</v>
      </c>
      <c r="C19" s="7">
        <v>42243</v>
      </c>
      <c r="D19" s="25" t="s">
        <v>40</v>
      </c>
      <c r="E19" s="36">
        <v>2</v>
      </c>
      <c r="F19" s="25">
        <v>20</v>
      </c>
      <c r="G19" s="25" t="s">
        <v>28</v>
      </c>
      <c r="H19" s="25">
        <v>28</v>
      </c>
      <c r="I19" s="25">
        <v>331</v>
      </c>
      <c r="J19" s="25" t="s">
        <v>26</v>
      </c>
      <c r="K19" s="25">
        <v>1</v>
      </c>
      <c r="L19" s="25">
        <v>13.5</v>
      </c>
      <c r="M19" s="25">
        <v>47.6</v>
      </c>
      <c r="N19" s="19" t="s">
        <v>41</v>
      </c>
      <c r="O19" s="25">
        <v>0</v>
      </c>
      <c r="P19" s="25">
        <v>4</v>
      </c>
      <c r="Q19" s="25">
        <v>47.6</v>
      </c>
      <c r="R19" s="25">
        <v>100</v>
      </c>
      <c r="S19" s="25" t="s">
        <v>41</v>
      </c>
      <c r="T19" s="25">
        <v>0</v>
      </c>
      <c r="U19" s="25" t="s">
        <v>56</v>
      </c>
      <c r="V19" s="26">
        <v>0</v>
      </c>
      <c r="W19" s="26" t="str">
        <f t="shared" si="1"/>
        <v>Rough-2-Post</v>
      </c>
      <c r="X19" s="26">
        <f t="shared" si="2"/>
        <v>6</v>
      </c>
      <c r="Y19" s="27">
        <f t="shared" si="3"/>
        <v>20</v>
      </c>
    </row>
    <row r="20" spans="1:25" x14ac:dyDescent="0.2">
      <c r="A20" s="36" t="s">
        <v>32</v>
      </c>
      <c r="B20" s="25">
        <v>2</v>
      </c>
      <c r="C20" s="7">
        <v>42234</v>
      </c>
      <c r="D20" s="25" t="s">
        <v>44</v>
      </c>
      <c r="E20" s="29">
        <v>3</v>
      </c>
      <c r="F20" s="25">
        <v>20</v>
      </c>
      <c r="G20" s="25" t="s">
        <v>28</v>
      </c>
      <c r="H20" s="25">
        <v>15</v>
      </c>
      <c r="I20" s="25">
        <v>355</v>
      </c>
      <c r="J20" s="25" t="s">
        <v>23</v>
      </c>
      <c r="K20" s="32" t="s">
        <v>25</v>
      </c>
      <c r="L20" s="25">
        <v>7.1</v>
      </c>
      <c r="M20" s="25">
        <v>24</v>
      </c>
      <c r="N20" s="25">
        <v>8.4</v>
      </c>
      <c r="U20" s="25" t="s">
        <v>56</v>
      </c>
      <c r="V20" s="26">
        <f>ROUND(((M20-N20)/M20)*100,0)</f>
        <v>65</v>
      </c>
      <c r="W20" s="26" t="str">
        <f t="shared" si="1"/>
        <v>Rough-2-Pre</v>
      </c>
      <c r="X20" s="26">
        <f t="shared" si="2"/>
        <v>1</v>
      </c>
      <c r="Y20" s="27">
        <f t="shared" si="3"/>
        <v>73</v>
      </c>
    </row>
    <row r="21" spans="1:25" x14ac:dyDescent="0.2">
      <c r="A21" s="25" t="s">
        <v>32</v>
      </c>
      <c r="B21" s="25">
        <v>2</v>
      </c>
      <c r="C21" s="7">
        <v>42243</v>
      </c>
      <c r="D21" s="25" t="s">
        <v>40</v>
      </c>
      <c r="E21" s="36">
        <v>3</v>
      </c>
      <c r="F21" s="25">
        <v>20</v>
      </c>
      <c r="G21" s="25" t="s">
        <v>28</v>
      </c>
      <c r="H21" s="25">
        <v>15</v>
      </c>
      <c r="I21" s="25">
        <v>355</v>
      </c>
      <c r="J21" s="25" t="s">
        <v>26</v>
      </c>
      <c r="K21" s="25">
        <v>1</v>
      </c>
      <c r="L21" s="25">
        <v>7.1</v>
      </c>
      <c r="M21" s="25">
        <v>24.1</v>
      </c>
      <c r="N21" s="19" t="s">
        <v>41</v>
      </c>
      <c r="O21" s="25">
        <v>5</v>
      </c>
      <c r="P21" s="25">
        <v>20</v>
      </c>
      <c r="Q21" s="25">
        <v>24.1</v>
      </c>
      <c r="R21" s="25">
        <v>100</v>
      </c>
      <c r="S21" s="25" t="s">
        <v>41</v>
      </c>
      <c r="T21" s="25">
        <v>0</v>
      </c>
      <c r="U21" s="25" t="s">
        <v>56</v>
      </c>
      <c r="V21" s="26">
        <v>0</v>
      </c>
      <c r="W21" s="26" t="str">
        <f t="shared" si="1"/>
        <v>Rough-2-Post</v>
      </c>
      <c r="X21" s="26">
        <f t="shared" si="2"/>
        <v>6</v>
      </c>
      <c r="Y21" s="27">
        <f t="shared" si="3"/>
        <v>73</v>
      </c>
    </row>
    <row r="22" spans="1:25" x14ac:dyDescent="0.2">
      <c r="A22" s="36" t="s">
        <v>32</v>
      </c>
      <c r="B22" s="25">
        <v>2</v>
      </c>
      <c r="C22" s="7">
        <v>42234</v>
      </c>
      <c r="D22" s="25" t="s">
        <v>44</v>
      </c>
      <c r="E22" s="29">
        <v>4</v>
      </c>
      <c r="F22" s="25">
        <v>20</v>
      </c>
      <c r="G22" s="25" t="s">
        <v>28</v>
      </c>
      <c r="H22" s="25">
        <v>10</v>
      </c>
      <c r="I22" s="25">
        <v>61</v>
      </c>
      <c r="J22" s="25" t="s">
        <v>23</v>
      </c>
      <c r="K22" s="32" t="s">
        <v>43</v>
      </c>
      <c r="L22" s="25">
        <v>10.4</v>
      </c>
      <c r="M22" s="25">
        <v>39</v>
      </c>
      <c r="N22" s="25">
        <v>16</v>
      </c>
      <c r="U22" s="25" t="s">
        <v>56</v>
      </c>
      <c r="V22" s="26">
        <f>ROUND(((M22-N22)/M22)*100,0)</f>
        <v>59</v>
      </c>
      <c r="W22" s="26" t="str">
        <f t="shared" si="1"/>
        <v>Rough-2-Pre</v>
      </c>
      <c r="X22" s="26">
        <f t="shared" si="2"/>
        <v>1</v>
      </c>
      <c r="Y22" s="27">
        <f t="shared" si="3"/>
        <v>34</v>
      </c>
    </row>
    <row r="23" spans="1:25" x14ac:dyDescent="0.2">
      <c r="A23" s="36" t="s">
        <v>32</v>
      </c>
      <c r="B23" s="25">
        <v>2</v>
      </c>
      <c r="C23" s="7">
        <v>42243</v>
      </c>
      <c r="D23" s="25" t="s">
        <v>40</v>
      </c>
      <c r="E23" s="36">
        <v>4</v>
      </c>
      <c r="F23" s="25">
        <v>20</v>
      </c>
      <c r="G23" s="25" t="s">
        <v>28</v>
      </c>
      <c r="H23" s="25">
        <v>10</v>
      </c>
      <c r="I23" s="25">
        <v>61</v>
      </c>
      <c r="J23" s="25" t="s">
        <v>26</v>
      </c>
      <c r="K23" s="25">
        <v>1</v>
      </c>
      <c r="L23" s="25">
        <v>10.4</v>
      </c>
      <c r="M23" s="25">
        <v>53</v>
      </c>
      <c r="N23" s="19" t="s">
        <v>41</v>
      </c>
      <c r="O23" s="25">
        <v>12</v>
      </c>
      <c r="P23" s="25">
        <v>15</v>
      </c>
      <c r="Q23" s="25">
        <v>53</v>
      </c>
      <c r="R23" s="25">
        <v>100</v>
      </c>
      <c r="S23" s="25">
        <v>15</v>
      </c>
      <c r="T23" s="25">
        <v>1</v>
      </c>
      <c r="U23" s="25" t="s">
        <v>56</v>
      </c>
      <c r="V23" s="26">
        <v>0</v>
      </c>
      <c r="W23" s="26" t="str">
        <f t="shared" si="1"/>
        <v>Rough-2-Post</v>
      </c>
      <c r="X23" s="26">
        <f t="shared" si="2"/>
        <v>6</v>
      </c>
      <c r="Y23" s="27">
        <f t="shared" si="3"/>
        <v>34</v>
      </c>
    </row>
    <row r="24" spans="1:25" x14ac:dyDescent="0.2">
      <c r="A24" s="36" t="s">
        <v>32</v>
      </c>
      <c r="B24" s="25">
        <v>2</v>
      </c>
      <c r="C24" s="7">
        <v>42234</v>
      </c>
      <c r="D24" s="25" t="s">
        <v>44</v>
      </c>
      <c r="E24" s="29">
        <v>5</v>
      </c>
      <c r="F24" s="25">
        <v>20</v>
      </c>
      <c r="G24" s="25" t="s">
        <v>28</v>
      </c>
      <c r="H24" s="25">
        <v>15</v>
      </c>
      <c r="I24" s="25">
        <v>85</v>
      </c>
      <c r="J24" s="25" t="s">
        <v>23</v>
      </c>
      <c r="K24" s="32" t="s">
        <v>43</v>
      </c>
      <c r="L24" s="25">
        <v>9.4</v>
      </c>
      <c r="M24" s="25">
        <v>38</v>
      </c>
      <c r="N24" s="25">
        <v>10.4</v>
      </c>
      <c r="U24" s="25" t="s">
        <v>56</v>
      </c>
      <c r="V24" s="26">
        <f>ROUND(((M24-N24)/M24)*100,0)</f>
        <v>73</v>
      </c>
      <c r="W24" s="26" t="str">
        <f t="shared" si="1"/>
        <v>Rough-2-Pre</v>
      </c>
      <c r="X24" s="26">
        <f t="shared" si="2"/>
        <v>1</v>
      </c>
      <c r="Y24" s="27">
        <f t="shared" si="3"/>
        <v>42</v>
      </c>
    </row>
    <row r="25" spans="1:25" x14ac:dyDescent="0.2">
      <c r="A25" s="36" t="s">
        <v>32</v>
      </c>
      <c r="B25" s="25">
        <v>2</v>
      </c>
      <c r="C25" s="7">
        <v>42243</v>
      </c>
      <c r="D25" s="25" t="s">
        <v>40</v>
      </c>
      <c r="E25" s="36">
        <v>5</v>
      </c>
      <c r="F25" s="25">
        <v>20</v>
      </c>
      <c r="G25" s="25" t="s">
        <v>28</v>
      </c>
      <c r="H25" s="25">
        <v>15</v>
      </c>
      <c r="I25" s="25">
        <v>85</v>
      </c>
      <c r="J25" s="25" t="s">
        <v>26</v>
      </c>
      <c r="K25" s="25">
        <v>1</v>
      </c>
      <c r="L25" s="25">
        <v>9.4</v>
      </c>
      <c r="M25" s="25">
        <v>33.5</v>
      </c>
      <c r="N25" s="19" t="s">
        <v>41</v>
      </c>
      <c r="O25" s="25">
        <v>17</v>
      </c>
      <c r="P25" s="25">
        <v>17</v>
      </c>
      <c r="Q25" s="25">
        <v>33.5</v>
      </c>
      <c r="R25" s="25">
        <v>100</v>
      </c>
      <c r="S25" s="25">
        <v>10</v>
      </c>
      <c r="T25" s="25">
        <v>2</v>
      </c>
      <c r="U25" s="25" t="s">
        <v>56</v>
      </c>
      <c r="V25" s="26">
        <v>0</v>
      </c>
      <c r="W25" s="26" t="str">
        <f t="shared" si="1"/>
        <v>Rough-2-Post</v>
      </c>
      <c r="X25" s="26">
        <f t="shared" si="2"/>
        <v>6</v>
      </c>
      <c r="Y25" s="27">
        <f t="shared" si="3"/>
        <v>42</v>
      </c>
    </row>
    <row r="26" spans="1:25" x14ac:dyDescent="0.2">
      <c r="A26" s="25" t="s">
        <v>32</v>
      </c>
      <c r="B26" s="25">
        <v>2</v>
      </c>
      <c r="C26" s="7">
        <v>42234</v>
      </c>
      <c r="D26" s="25" t="s">
        <v>44</v>
      </c>
      <c r="E26" s="29">
        <v>6</v>
      </c>
      <c r="F26" s="25">
        <v>20</v>
      </c>
      <c r="G26" s="25" t="s">
        <v>28</v>
      </c>
      <c r="H26" s="25">
        <v>25</v>
      </c>
      <c r="I26" s="25">
        <v>87</v>
      </c>
      <c r="J26" s="25" t="s">
        <v>23</v>
      </c>
      <c r="K26" s="32" t="s">
        <v>43</v>
      </c>
      <c r="L26" s="25">
        <v>11</v>
      </c>
      <c r="M26" s="25">
        <v>40</v>
      </c>
      <c r="N26" s="25">
        <v>7.5</v>
      </c>
      <c r="U26" s="25" t="s">
        <v>56</v>
      </c>
      <c r="V26" s="26">
        <f>ROUND(((M26-N26)/M26)*100,0)</f>
        <v>81</v>
      </c>
      <c r="W26" s="26" t="str">
        <f t="shared" si="1"/>
        <v>Rough-2-Pre</v>
      </c>
      <c r="X26" s="26">
        <f t="shared" si="2"/>
        <v>1</v>
      </c>
      <c r="Y26" s="27">
        <f t="shared" si="3"/>
        <v>30</v>
      </c>
    </row>
    <row r="27" spans="1:25" x14ac:dyDescent="0.2">
      <c r="A27" s="25" t="s">
        <v>32</v>
      </c>
      <c r="B27" s="25">
        <v>2</v>
      </c>
      <c r="C27" s="7">
        <v>42243</v>
      </c>
      <c r="D27" s="25" t="s">
        <v>40</v>
      </c>
      <c r="E27" s="25">
        <v>6</v>
      </c>
      <c r="F27" s="25">
        <v>20</v>
      </c>
      <c r="G27" s="25" t="s">
        <v>28</v>
      </c>
      <c r="H27" s="25">
        <v>25</v>
      </c>
      <c r="I27" s="25">
        <v>87</v>
      </c>
      <c r="J27" s="25" t="s">
        <v>26</v>
      </c>
      <c r="K27" s="25">
        <v>1</v>
      </c>
      <c r="L27" s="25">
        <v>11</v>
      </c>
      <c r="M27" s="25">
        <v>59.5</v>
      </c>
      <c r="N27" s="19" t="s">
        <v>41</v>
      </c>
      <c r="O27" s="25">
        <v>2</v>
      </c>
      <c r="P27" s="25">
        <v>55</v>
      </c>
      <c r="Q27" s="25">
        <v>59.5</v>
      </c>
      <c r="R27" s="25">
        <v>100</v>
      </c>
      <c r="S27" s="25">
        <v>59.5</v>
      </c>
      <c r="T27" s="25">
        <v>75</v>
      </c>
      <c r="U27" s="25" t="s">
        <v>56</v>
      </c>
      <c r="V27" s="26">
        <v>0</v>
      </c>
      <c r="W27" s="26" t="str">
        <f t="shared" si="1"/>
        <v>Rough-2-Post</v>
      </c>
      <c r="X27" s="26">
        <f t="shared" si="2"/>
        <v>6</v>
      </c>
      <c r="Y27" s="27">
        <f t="shared" si="3"/>
        <v>30</v>
      </c>
    </row>
    <row r="28" spans="1:25" x14ac:dyDescent="0.2">
      <c r="A28" s="25" t="s">
        <v>32</v>
      </c>
      <c r="B28" s="25">
        <v>2</v>
      </c>
      <c r="C28" s="7">
        <v>42234</v>
      </c>
      <c r="D28" s="25" t="s">
        <v>44</v>
      </c>
      <c r="E28" s="29">
        <v>7</v>
      </c>
      <c r="F28" s="25">
        <v>20</v>
      </c>
      <c r="G28" s="25" t="s">
        <v>28</v>
      </c>
      <c r="H28" s="25">
        <v>10</v>
      </c>
      <c r="I28" s="25">
        <v>115</v>
      </c>
      <c r="J28" s="25" t="s">
        <v>23</v>
      </c>
      <c r="K28" s="32" t="s">
        <v>43</v>
      </c>
      <c r="L28" s="25">
        <v>11.7</v>
      </c>
      <c r="M28" s="25">
        <v>55</v>
      </c>
      <c r="N28" s="25">
        <v>16.5</v>
      </c>
      <c r="U28" s="25" t="s">
        <v>56</v>
      </c>
      <c r="V28" s="26">
        <f>ROUND(((M28-N28)/M28)*100,0)</f>
        <v>70</v>
      </c>
      <c r="W28" s="26" t="str">
        <f t="shared" si="1"/>
        <v>Rough-2-Pre</v>
      </c>
      <c r="X28" s="26">
        <f t="shared" si="2"/>
        <v>1</v>
      </c>
      <c r="Y28" s="27">
        <f t="shared" si="3"/>
        <v>27</v>
      </c>
    </row>
    <row r="29" spans="1:25" x14ac:dyDescent="0.2">
      <c r="A29" s="25" t="s">
        <v>32</v>
      </c>
      <c r="B29" s="25">
        <v>2</v>
      </c>
      <c r="C29" s="7">
        <v>42243</v>
      </c>
      <c r="D29" s="25" t="s">
        <v>40</v>
      </c>
      <c r="E29" s="36">
        <v>7</v>
      </c>
      <c r="F29" s="25">
        <v>20</v>
      </c>
      <c r="G29" s="25" t="s">
        <v>28</v>
      </c>
      <c r="H29" s="25">
        <v>10</v>
      </c>
      <c r="I29" s="25">
        <v>115</v>
      </c>
      <c r="J29" s="25" t="s">
        <v>26</v>
      </c>
      <c r="K29" s="25">
        <v>1</v>
      </c>
      <c r="L29" s="25">
        <v>11.7</v>
      </c>
      <c r="M29" s="25">
        <v>52</v>
      </c>
      <c r="N29" s="19" t="s">
        <v>41</v>
      </c>
      <c r="O29" s="25">
        <v>18</v>
      </c>
      <c r="P29" s="25">
        <v>18</v>
      </c>
      <c r="Q29" s="25">
        <v>52</v>
      </c>
      <c r="R29" s="25">
        <v>100</v>
      </c>
      <c r="S29" s="25">
        <v>32</v>
      </c>
      <c r="T29" s="25">
        <v>65</v>
      </c>
      <c r="U29" s="25" t="s">
        <v>56</v>
      </c>
      <c r="V29" s="26">
        <v>0</v>
      </c>
      <c r="W29" s="26" t="str">
        <f t="shared" si="1"/>
        <v>Rough-2-Post</v>
      </c>
      <c r="X29" s="26">
        <f t="shared" si="2"/>
        <v>6</v>
      </c>
      <c r="Y29" s="27">
        <f t="shared" si="3"/>
        <v>27</v>
      </c>
    </row>
    <row r="30" spans="1:25" x14ac:dyDescent="0.2">
      <c r="A30" s="36" t="s">
        <v>32</v>
      </c>
      <c r="B30" s="25">
        <v>2</v>
      </c>
      <c r="C30" s="7">
        <v>42234</v>
      </c>
      <c r="D30" s="25" t="s">
        <v>44</v>
      </c>
      <c r="E30" s="29">
        <v>8</v>
      </c>
      <c r="F30" s="25">
        <v>20</v>
      </c>
      <c r="G30" s="25" t="s">
        <v>28</v>
      </c>
      <c r="H30" s="25">
        <v>30</v>
      </c>
      <c r="I30" s="25">
        <v>119</v>
      </c>
      <c r="J30" s="25" t="s">
        <v>23</v>
      </c>
      <c r="K30" s="32" t="s">
        <v>43</v>
      </c>
      <c r="L30" s="25">
        <v>8.6</v>
      </c>
      <c r="M30" s="25">
        <v>35</v>
      </c>
      <c r="N30" s="25">
        <v>9</v>
      </c>
      <c r="U30" s="25" t="s">
        <v>56</v>
      </c>
      <c r="V30" s="26">
        <f>ROUND(((M30-N30)/M30)*100,0)</f>
        <v>74</v>
      </c>
      <c r="W30" s="26" t="str">
        <f t="shared" si="1"/>
        <v>Rough-2-Pre</v>
      </c>
      <c r="X30" s="26">
        <f t="shared" si="2"/>
        <v>1</v>
      </c>
      <c r="Y30" s="27">
        <f t="shared" si="3"/>
        <v>50</v>
      </c>
    </row>
    <row r="31" spans="1:25" x14ac:dyDescent="0.2">
      <c r="A31" s="36" t="s">
        <v>32</v>
      </c>
      <c r="B31" s="25">
        <v>2</v>
      </c>
      <c r="C31" s="7">
        <v>42243</v>
      </c>
      <c r="D31" s="25" t="s">
        <v>40</v>
      </c>
      <c r="E31" s="36">
        <v>8</v>
      </c>
      <c r="F31" s="25">
        <v>20</v>
      </c>
      <c r="G31" s="25" t="s">
        <v>28</v>
      </c>
      <c r="H31" s="25">
        <v>30</v>
      </c>
      <c r="I31" s="25">
        <v>119</v>
      </c>
      <c r="J31" s="25" t="s">
        <v>26</v>
      </c>
      <c r="K31" s="25">
        <v>1</v>
      </c>
      <c r="L31" s="25">
        <v>8.6</v>
      </c>
      <c r="M31" s="25">
        <v>39</v>
      </c>
      <c r="N31" s="19" t="s">
        <v>41</v>
      </c>
      <c r="O31" s="25">
        <v>22</v>
      </c>
      <c r="P31" s="25">
        <v>25</v>
      </c>
      <c r="Q31" s="25">
        <v>39</v>
      </c>
      <c r="R31" s="25">
        <v>100</v>
      </c>
      <c r="S31" s="25">
        <v>39</v>
      </c>
      <c r="T31" s="25">
        <v>95</v>
      </c>
      <c r="U31" s="25" t="s">
        <v>56</v>
      </c>
      <c r="V31" s="26">
        <v>0</v>
      </c>
      <c r="W31" s="26" t="str">
        <f t="shared" si="1"/>
        <v>Rough-2-Post</v>
      </c>
      <c r="X31" s="26">
        <f t="shared" si="2"/>
        <v>6</v>
      </c>
      <c r="Y31" s="27">
        <f t="shared" si="3"/>
        <v>50</v>
      </c>
    </row>
    <row r="32" spans="1:25" x14ac:dyDescent="0.2">
      <c r="A32" s="36" t="s">
        <v>32</v>
      </c>
      <c r="B32" s="25">
        <v>2</v>
      </c>
      <c r="C32" s="7">
        <v>42234</v>
      </c>
      <c r="D32" s="25" t="s">
        <v>44</v>
      </c>
      <c r="E32" s="29">
        <v>9</v>
      </c>
      <c r="F32" s="25">
        <v>20</v>
      </c>
      <c r="G32" s="25" t="s">
        <v>28</v>
      </c>
      <c r="H32" s="25">
        <v>15</v>
      </c>
      <c r="I32" s="25">
        <v>121</v>
      </c>
      <c r="J32" s="25" t="s">
        <v>23</v>
      </c>
      <c r="K32" s="32" t="s">
        <v>43</v>
      </c>
      <c r="L32" s="25">
        <v>12</v>
      </c>
      <c r="M32" s="25">
        <v>35</v>
      </c>
      <c r="N32" s="25">
        <v>9</v>
      </c>
      <c r="U32" s="25" t="s">
        <v>56</v>
      </c>
      <c r="V32" s="26">
        <f>ROUND(((M32-N32)/M32)*100,0)</f>
        <v>74</v>
      </c>
      <c r="W32" s="26" t="str">
        <f t="shared" si="1"/>
        <v>Rough-2-Pre</v>
      </c>
      <c r="X32" s="26">
        <f t="shared" si="2"/>
        <v>1</v>
      </c>
      <c r="Y32" s="27">
        <f t="shared" si="3"/>
        <v>25</v>
      </c>
    </row>
    <row r="33" spans="1:25" x14ac:dyDescent="0.2">
      <c r="A33" s="36" t="s">
        <v>32</v>
      </c>
      <c r="B33" s="25">
        <v>2</v>
      </c>
      <c r="C33" s="7">
        <v>42243</v>
      </c>
      <c r="D33" s="25" t="s">
        <v>40</v>
      </c>
      <c r="E33" s="25">
        <v>9</v>
      </c>
      <c r="F33" s="25">
        <v>20</v>
      </c>
      <c r="G33" s="25" t="s">
        <v>28</v>
      </c>
      <c r="H33" s="25">
        <v>15</v>
      </c>
      <c r="I33" s="25">
        <v>121</v>
      </c>
      <c r="J33" s="25" t="s">
        <v>26</v>
      </c>
      <c r="K33" s="25">
        <v>1</v>
      </c>
      <c r="L33" s="25">
        <v>12</v>
      </c>
      <c r="M33" s="25">
        <v>36.1</v>
      </c>
      <c r="N33" s="19" t="s">
        <v>41</v>
      </c>
      <c r="O33" s="25">
        <v>13</v>
      </c>
      <c r="P33" s="25">
        <v>16</v>
      </c>
      <c r="Q33" s="25">
        <v>36.1</v>
      </c>
      <c r="R33" s="25">
        <v>100</v>
      </c>
      <c r="S33" s="25">
        <v>10</v>
      </c>
      <c r="T33" s="25">
        <v>1</v>
      </c>
      <c r="U33" s="25" t="s">
        <v>56</v>
      </c>
      <c r="V33" s="26">
        <v>0</v>
      </c>
      <c r="W33" s="26" t="str">
        <f t="shared" si="1"/>
        <v>Rough-2-Post</v>
      </c>
      <c r="X33" s="26">
        <f t="shared" si="2"/>
        <v>6</v>
      </c>
      <c r="Y33" s="27">
        <f t="shared" si="3"/>
        <v>25</v>
      </c>
    </row>
    <row r="34" spans="1:25" x14ac:dyDescent="0.2">
      <c r="A34" s="25" t="s">
        <v>32</v>
      </c>
      <c r="B34" s="25">
        <v>2</v>
      </c>
      <c r="C34" s="7">
        <v>42234</v>
      </c>
      <c r="D34" s="25" t="s">
        <v>44</v>
      </c>
      <c r="E34" s="29">
        <v>10</v>
      </c>
      <c r="F34" s="25">
        <v>20</v>
      </c>
      <c r="G34" s="25" t="s">
        <v>28</v>
      </c>
      <c r="H34" s="25">
        <v>20</v>
      </c>
      <c r="I34" s="25">
        <v>161</v>
      </c>
      <c r="J34" s="25" t="s">
        <v>23</v>
      </c>
      <c r="K34" s="32" t="s">
        <v>43</v>
      </c>
      <c r="L34" s="25">
        <v>16.600000000000001</v>
      </c>
      <c r="M34" s="25">
        <v>50</v>
      </c>
      <c r="N34" s="25">
        <v>5</v>
      </c>
      <c r="U34" s="25" t="s">
        <v>56</v>
      </c>
      <c r="V34" s="26">
        <f>ROUND(((M34-N34)/M34)*100,0)</f>
        <v>90</v>
      </c>
      <c r="W34" s="26" t="str">
        <f t="shared" si="1"/>
        <v>Rough-2-Pre</v>
      </c>
      <c r="X34" s="26">
        <f t="shared" si="2"/>
        <v>1</v>
      </c>
      <c r="Y34" s="27">
        <f t="shared" si="3"/>
        <v>13</v>
      </c>
    </row>
    <row r="35" spans="1:25" x14ac:dyDescent="0.2">
      <c r="A35" s="25" t="s">
        <v>32</v>
      </c>
      <c r="B35" s="25">
        <v>2</v>
      </c>
      <c r="C35" s="7">
        <v>42243</v>
      </c>
      <c r="D35" s="25" t="s">
        <v>40</v>
      </c>
      <c r="E35" s="36">
        <v>10</v>
      </c>
      <c r="F35" s="25">
        <v>20</v>
      </c>
      <c r="G35" s="25" t="s">
        <v>28</v>
      </c>
      <c r="H35" s="25">
        <v>20</v>
      </c>
      <c r="I35" s="25">
        <v>161</v>
      </c>
      <c r="J35" s="25" t="s">
        <v>26</v>
      </c>
      <c r="K35" s="25">
        <v>1</v>
      </c>
      <c r="L35" s="25">
        <v>16.600000000000001</v>
      </c>
      <c r="M35" s="25">
        <v>46.4</v>
      </c>
      <c r="N35" s="19" t="s">
        <v>41</v>
      </c>
      <c r="O35" s="25">
        <v>14</v>
      </c>
      <c r="P35" s="25">
        <v>19</v>
      </c>
      <c r="Q35" s="25">
        <v>46.4</v>
      </c>
      <c r="R35" s="25">
        <v>100</v>
      </c>
      <c r="S35" s="25" t="s">
        <v>41</v>
      </c>
      <c r="T35" s="25">
        <v>0</v>
      </c>
      <c r="U35" s="25" t="s">
        <v>56</v>
      </c>
      <c r="V35" s="26">
        <v>0</v>
      </c>
      <c r="W35" s="26" t="str">
        <f t="shared" si="1"/>
        <v>Rough-2-Post</v>
      </c>
      <c r="X35" s="26">
        <f t="shared" si="2"/>
        <v>6</v>
      </c>
      <c r="Y35" s="27">
        <f t="shared" si="3"/>
        <v>13</v>
      </c>
    </row>
    <row r="36" spans="1:25" x14ac:dyDescent="0.2">
      <c r="A36" s="25" t="s">
        <v>32</v>
      </c>
      <c r="B36" s="25">
        <v>2</v>
      </c>
      <c r="C36" s="7">
        <v>42234</v>
      </c>
      <c r="D36" s="25" t="s">
        <v>44</v>
      </c>
      <c r="E36" s="29">
        <v>101</v>
      </c>
      <c r="F36" s="25">
        <v>5</v>
      </c>
      <c r="G36" s="25" t="s">
        <v>27</v>
      </c>
      <c r="I36" s="25">
        <v>40</v>
      </c>
      <c r="J36" s="25" t="s">
        <v>23</v>
      </c>
      <c r="K36" s="32" t="s">
        <v>24</v>
      </c>
      <c r="L36" s="25">
        <v>4.4000000000000004</v>
      </c>
      <c r="M36" s="25">
        <v>16</v>
      </c>
      <c r="N36" s="25">
        <v>8.8000000000000007</v>
      </c>
      <c r="U36" s="25" t="s">
        <v>56</v>
      </c>
      <c r="V36" s="26">
        <f>ROUND(((M36-N36)/M36)*100,0)</f>
        <v>45</v>
      </c>
      <c r="W36" s="26" t="str">
        <f t="shared" si="1"/>
        <v>Rough-2-Pre</v>
      </c>
      <c r="X36" s="26">
        <f t="shared" si="2"/>
        <v>1</v>
      </c>
      <c r="Y36" s="27">
        <f t="shared" si="3"/>
        <v>47</v>
      </c>
    </row>
    <row r="37" spans="1:25" x14ac:dyDescent="0.2">
      <c r="A37" s="25" t="s">
        <v>32</v>
      </c>
      <c r="B37" s="25">
        <v>2</v>
      </c>
      <c r="C37" s="7">
        <v>42243</v>
      </c>
      <c r="D37" s="25" t="s">
        <v>40</v>
      </c>
      <c r="E37" s="25">
        <v>101</v>
      </c>
      <c r="F37" s="25">
        <v>5</v>
      </c>
      <c r="G37" s="25" t="s">
        <v>27</v>
      </c>
      <c r="I37" s="25">
        <v>40</v>
      </c>
      <c r="J37" s="25" t="s">
        <v>26</v>
      </c>
      <c r="K37" s="25">
        <v>1</v>
      </c>
      <c r="L37" s="25">
        <v>4.4000000000000004</v>
      </c>
      <c r="M37" s="25">
        <v>16</v>
      </c>
      <c r="N37" s="19" t="s">
        <v>41</v>
      </c>
      <c r="O37" s="25">
        <v>2.5</v>
      </c>
      <c r="P37" s="25">
        <v>10</v>
      </c>
      <c r="Q37" s="25">
        <v>5</v>
      </c>
      <c r="R37" s="25">
        <v>100</v>
      </c>
      <c r="S37" s="25" t="s">
        <v>41</v>
      </c>
      <c r="T37" s="25">
        <v>0</v>
      </c>
      <c r="U37" s="25" t="s">
        <v>56</v>
      </c>
      <c r="V37" s="26">
        <v>0</v>
      </c>
      <c r="W37" s="26" t="str">
        <f t="shared" si="1"/>
        <v>Rough-2-Post</v>
      </c>
      <c r="X37" s="26">
        <f t="shared" si="2"/>
        <v>6</v>
      </c>
      <c r="Y37" s="27">
        <f t="shared" si="3"/>
        <v>47</v>
      </c>
    </row>
    <row r="38" spans="1:25" x14ac:dyDescent="0.2">
      <c r="A38" s="36" t="s">
        <v>32</v>
      </c>
      <c r="B38" s="25">
        <v>3</v>
      </c>
      <c r="C38" s="28">
        <v>42234</v>
      </c>
      <c r="D38" s="25" t="s">
        <v>44</v>
      </c>
      <c r="E38" s="36">
        <v>1</v>
      </c>
      <c r="F38" s="25">
        <v>40</v>
      </c>
      <c r="G38" s="25" t="s">
        <v>28</v>
      </c>
      <c r="H38" s="25">
        <v>20</v>
      </c>
      <c r="I38" s="25">
        <v>22</v>
      </c>
      <c r="J38" s="25" t="s">
        <v>23</v>
      </c>
      <c r="K38" s="25" t="s">
        <v>43</v>
      </c>
      <c r="L38" s="25">
        <v>22</v>
      </c>
      <c r="M38" s="25">
        <v>88</v>
      </c>
      <c r="N38" s="25">
        <v>31</v>
      </c>
      <c r="V38" s="26">
        <f t="shared" ref="V38:V52" si="4">ROUND(((M38-N38)/M38)*100,0)</f>
        <v>65</v>
      </c>
      <c r="W38" s="26" t="str">
        <f t="shared" si="1"/>
        <v>Rough-3-Pre</v>
      </c>
      <c r="X38" s="26">
        <f t="shared" si="2"/>
        <v>1</v>
      </c>
      <c r="Y38" s="27">
        <f t="shared" si="3"/>
        <v>15</v>
      </c>
    </row>
    <row r="39" spans="1:25" x14ac:dyDescent="0.2">
      <c r="A39" s="25" t="s">
        <v>32</v>
      </c>
      <c r="B39" s="25">
        <v>3</v>
      </c>
      <c r="C39" s="28">
        <v>42243</v>
      </c>
      <c r="D39" s="25" t="s">
        <v>40</v>
      </c>
      <c r="E39" s="25">
        <v>1</v>
      </c>
      <c r="F39" s="25">
        <v>40</v>
      </c>
      <c r="G39" s="25" t="s">
        <v>28</v>
      </c>
      <c r="H39" s="25">
        <v>20</v>
      </c>
      <c r="I39" s="25">
        <v>22</v>
      </c>
      <c r="J39" s="25" t="s">
        <v>23</v>
      </c>
      <c r="K39" s="25" t="s">
        <v>43</v>
      </c>
      <c r="L39" s="25">
        <v>22</v>
      </c>
      <c r="M39" s="25">
        <v>88</v>
      </c>
      <c r="N39" s="25">
        <v>31</v>
      </c>
      <c r="O39" s="25">
        <v>0</v>
      </c>
      <c r="P39" s="25">
        <v>0.3</v>
      </c>
      <c r="Q39" s="3">
        <v>0</v>
      </c>
      <c r="R39" s="25">
        <v>0</v>
      </c>
      <c r="S39" s="3">
        <v>0</v>
      </c>
      <c r="T39" s="25">
        <v>0</v>
      </c>
      <c r="V39" s="26">
        <f t="shared" si="4"/>
        <v>65</v>
      </c>
      <c r="W39" s="26" t="str">
        <f t="shared" si="1"/>
        <v>Rough-3-Post</v>
      </c>
      <c r="X39" s="26">
        <f t="shared" si="2"/>
        <v>1</v>
      </c>
      <c r="Y39" s="27">
        <f t="shared" si="3"/>
        <v>15</v>
      </c>
    </row>
    <row r="40" spans="1:25" x14ac:dyDescent="0.2">
      <c r="A40" s="36" t="s">
        <v>32</v>
      </c>
      <c r="B40" s="25">
        <v>3</v>
      </c>
      <c r="C40" s="28">
        <v>42234</v>
      </c>
      <c r="D40" s="25" t="s">
        <v>44</v>
      </c>
      <c r="E40" s="36">
        <v>2</v>
      </c>
      <c r="F40" s="25">
        <v>40</v>
      </c>
      <c r="G40" s="25" t="s">
        <v>28</v>
      </c>
      <c r="H40" s="25">
        <v>30</v>
      </c>
      <c r="I40" s="25">
        <v>73</v>
      </c>
      <c r="J40" s="25" t="s">
        <v>23</v>
      </c>
      <c r="K40" s="25" t="s">
        <v>26</v>
      </c>
      <c r="L40" s="25">
        <v>32</v>
      </c>
      <c r="M40" s="25">
        <v>115</v>
      </c>
      <c r="N40" s="25">
        <v>51</v>
      </c>
      <c r="V40" s="26">
        <f t="shared" si="4"/>
        <v>56</v>
      </c>
      <c r="W40" s="26" t="str">
        <f t="shared" si="1"/>
        <v>Rough-3-Pre</v>
      </c>
      <c r="X40" s="26">
        <f t="shared" si="2"/>
        <v>1</v>
      </c>
      <c r="Y40" s="27">
        <f t="shared" si="3"/>
        <v>7</v>
      </c>
    </row>
    <row r="41" spans="1:25" x14ac:dyDescent="0.2">
      <c r="A41" s="25" t="s">
        <v>32</v>
      </c>
      <c r="B41" s="25">
        <v>3</v>
      </c>
      <c r="C41" s="28">
        <v>42243</v>
      </c>
      <c r="D41" s="25" t="s">
        <v>40</v>
      </c>
      <c r="E41" s="25">
        <v>2</v>
      </c>
      <c r="F41" s="25">
        <v>40</v>
      </c>
      <c r="G41" s="25" t="s">
        <v>28</v>
      </c>
      <c r="H41" s="25">
        <v>30</v>
      </c>
      <c r="I41" s="25">
        <v>73</v>
      </c>
      <c r="J41" s="25" t="s">
        <v>23</v>
      </c>
      <c r="K41" s="25" t="s">
        <v>26</v>
      </c>
      <c r="L41" s="25">
        <v>32</v>
      </c>
      <c r="M41" s="25">
        <v>115</v>
      </c>
      <c r="N41" s="25">
        <v>51</v>
      </c>
      <c r="O41" s="25">
        <v>0.4</v>
      </c>
      <c r="P41" s="25">
        <v>0.4</v>
      </c>
      <c r="Q41" s="3">
        <v>0</v>
      </c>
      <c r="R41" s="25">
        <v>0</v>
      </c>
      <c r="S41" s="3">
        <v>0</v>
      </c>
      <c r="T41" s="25">
        <v>0</v>
      </c>
      <c r="V41" s="26">
        <f t="shared" si="4"/>
        <v>56</v>
      </c>
      <c r="W41" s="26" t="str">
        <f t="shared" si="1"/>
        <v>Rough-3-Post</v>
      </c>
      <c r="X41" s="26">
        <f t="shared" si="2"/>
        <v>1</v>
      </c>
      <c r="Y41" s="27">
        <f t="shared" si="3"/>
        <v>7</v>
      </c>
    </row>
    <row r="42" spans="1:25" x14ac:dyDescent="0.2">
      <c r="A42" s="25" t="s">
        <v>32</v>
      </c>
      <c r="B42" s="25">
        <v>3</v>
      </c>
      <c r="C42" s="28">
        <v>42234</v>
      </c>
      <c r="D42" s="25" t="s">
        <v>44</v>
      </c>
      <c r="E42" s="25">
        <v>3</v>
      </c>
      <c r="F42" s="25">
        <v>40</v>
      </c>
      <c r="G42" s="25" t="s">
        <v>28</v>
      </c>
      <c r="H42" s="25">
        <v>16</v>
      </c>
      <c r="I42" s="25">
        <v>73</v>
      </c>
      <c r="J42" s="25" t="s">
        <v>23</v>
      </c>
      <c r="K42" s="25" t="s">
        <v>43</v>
      </c>
      <c r="L42" s="25">
        <v>18</v>
      </c>
      <c r="M42" s="25">
        <v>88</v>
      </c>
      <c r="N42" s="25">
        <v>43</v>
      </c>
      <c r="V42" s="26">
        <f t="shared" si="4"/>
        <v>51</v>
      </c>
      <c r="W42" s="26" t="str">
        <f t="shared" si="1"/>
        <v>Rough-3-Pre</v>
      </c>
      <c r="X42" s="26">
        <f t="shared" si="2"/>
        <v>1</v>
      </c>
      <c r="Y42" s="27">
        <f t="shared" si="3"/>
        <v>23</v>
      </c>
    </row>
    <row r="43" spans="1:25" x14ac:dyDescent="0.2">
      <c r="A43" s="25" t="s">
        <v>32</v>
      </c>
      <c r="B43" s="25">
        <v>3</v>
      </c>
      <c r="C43" s="28">
        <v>42243</v>
      </c>
      <c r="D43" s="25" t="s">
        <v>40</v>
      </c>
      <c r="E43" s="25">
        <v>3</v>
      </c>
      <c r="F43" s="25">
        <v>40</v>
      </c>
      <c r="G43" s="25" t="s">
        <v>28</v>
      </c>
      <c r="H43" s="25">
        <v>16</v>
      </c>
      <c r="I43" s="25">
        <v>73</v>
      </c>
      <c r="J43" s="25" t="s">
        <v>23</v>
      </c>
      <c r="K43" s="25" t="s">
        <v>43</v>
      </c>
      <c r="L43" s="25">
        <v>18</v>
      </c>
      <c r="M43" s="25">
        <v>88</v>
      </c>
      <c r="N43" s="25">
        <v>43</v>
      </c>
      <c r="O43" s="25">
        <v>0</v>
      </c>
      <c r="P43" s="25">
        <v>2</v>
      </c>
      <c r="Q43" s="3">
        <v>0</v>
      </c>
      <c r="R43" s="25">
        <v>0</v>
      </c>
      <c r="S43" s="3">
        <v>0</v>
      </c>
      <c r="T43" s="25">
        <v>0</v>
      </c>
      <c r="V43" s="26">
        <f t="shared" si="4"/>
        <v>51</v>
      </c>
      <c r="W43" s="26" t="str">
        <f t="shared" si="1"/>
        <v>Rough-3-Post</v>
      </c>
      <c r="X43" s="26">
        <f t="shared" si="2"/>
        <v>1</v>
      </c>
      <c r="Y43" s="27">
        <f t="shared" si="3"/>
        <v>23</v>
      </c>
    </row>
    <row r="44" spans="1:25" x14ac:dyDescent="0.2">
      <c r="A44" s="25" t="s">
        <v>32</v>
      </c>
      <c r="B44" s="25">
        <v>3</v>
      </c>
      <c r="C44" s="28">
        <v>42234</v>
      </c>
      <c r="D44" s="25" t="s">
        <v>44</v>
      </c>
      <c r="E44" s="25">
        <v>4</v>
      </c>
      <c r="F44" s="25">
        <v>40</v>
      </c>
      <c r="G44" s="25" t="s">
        <v>28</v>
      </c>
      <c r="H44" s="25">
        <v>14</v>
      </c>
      <c r="I44" s="25">
        <v>95</v>
      </c>
      <c r="J44" s="25" t="s">
        <v>23</v>
      </c>
      <c r="K44" s="25" t="s">
        <v>43</v>
      </c>
      <c r="L44" s="25">
        <v>16</v>
      </c>
      <c r="M44" s="25">
        <v>88</v>
      </c>
      <c r="N44" s="25">
        <v>25</v>
      </c>
      <c r="V44" s="26">
        <f t="shared" si="4"/>
        <v>72</v>
      </c>
      <c r="W44" s="26" t="str">
        <f t="shared" si="1"/>
        <v>Rough-3-Pre</v>
      </c>
      <c r="X44" s="26">
        <f t="shared" si="2"/>
        <v>1</v>
      </c>
      <c r="Y44" s="27">
        <f t="shared" si="3"/>
        <v>29</v>
      </c>
    </row>
    <row r="45" spans="1:25" x14ac:dyDescent="0.2">
      <c r="A45" s="25" t="s">
        <v>32</v>
      </c>
      <c r="B45" s="25">
        <v>3</v>
      </c>
      <c r="C45" s="28">
        <v>42243</v>
      </c>
      <c r="D45" s="25" t="s">
        <v>40</v>
      </c>
      <c r="E45" s="25">
        <v>4</v>
      </c>
      <c r="F45" s="25">
        <v>40</v>
      </c>
      <c r="G45" s="25" t="s">
        <v>28</v>
      </c>
      <c r="H45" s="25">
        <v>14</v>
      </c>
      <c r="I45" s="25">
        <v>95</v>
      </c>
      <c r="J45" s="25" t="s">
        <v>23</v>
      </c>
      <c r="K45" s="25" t="s">
        <v>43</v>
      </c>
      <c r="L45" s="25">
        <v>16</v>
      </c>
      <c r="M45" s="25">
        <v>88</v>
      </c>
      <c r="N45" s="25">
        <v>58</v>
      </c>
      <c r="O45" s="25">
        <v>0</v>
      </c>
      <c r="P45" s="25">
        <v>5</v>
      </c>
      <c r="Q45" s="25">
        <v>58</v>
      </c>
      <c r="R45" s="25">
        <v>5</v>
      </c>
      <c r="S45" s="25" t="s">
        <v>41</v>
      </c>
      <c r="T45" s="25">
        <v>0</v>
      </c>
      <c r="V45" s="26">
        <f t="shared" si="4"/>
        <v>34</v>
      </c>
      <c r="W45" s="26" t="str">
        <f t="shared" si="1"/>
        <v>Rough-3-Post</v>
      </c>
      <c r="X45" s="26">
        <f t="shared" si="2"/>
        <v>1</v>
      </c>
      <c r="Y45" s="27">
        <f t="shared" si="3"/>
        <v>29</v>
      </c>
    </row>
    <row r="46" spans="1:25" x14ac:dyDescent="0.2">
      <c r="A46" s="25" t="s">
        <v>32</v>
      </c>
      <c r="B46" s="25">
        <v>3</v>
      </c>
      <c r="C46" s="28">
        <v>42234</v>
      </c>
      <c r="D46" s="25" t="s">
        <v>44</v>
      </c>
      <c r="E46" s="25">
        <v>5</v>
      </c>
      <c r="F46" s="25">
        <v>40</v>
      </c>
      <c r="G46" s="25" t="s">
        <v>27</v>
      </c>
      <c r="H46" s="25">
        <v>30</v>
      </c>
      <c r="I46" s="25">
        <v>114</v>
      </c>
      <c r="J46" s="25" t="s">
        <v>23</v>
      </c>
      <c r="K46" s="25" t="s">
        <v>26</v>
      </c>
      <c r="L46" s="25">
        <v>21</v>
      </c>
      <c r="M46" s="25">
        <v>82</v>
      </c>
      <c r="N46" s="25">
        <v>16</v>
      </c>
      <c r="V46" s="26">
        <f t="shared" si="4"/>
        <v>80</v>
      </c>
      <c r="W46" s="26" t="str">
        <f t="shared" si="1"/>
        <v>Rough-3-Pre</v>
      </c>
      <c r="X46" s="26">
        <f t="shared" si="2"/>
        <v>1</v>
      </c>
      <c r="Y46" s="27">
        <f t="shared" si="3"/>
        <v>17</v>
      </c>
    </row>
    <row r="47" spans="1:25" x14ac:dyDescent="0.2">
      <c r="A47" s="25" t="s">
        <v>32</v>
      </c>
      <c r="B47" s="25">
        <v>3</v>
      </c>
      <c r="C47" s="28">
        <v>42243</v>
      </c>
      <c r="D47" s="25" t="s">
        <v>40</v>
      </c>
      <c r="E47" s="25">
        <v>5</v>
      </c>
      <c r="F47" s="25">
        <v>40</v>
      </c>
      <c r="G47" s="25" t="s">
        <v>27</v>
      </c>
      <c r="H47" s="25">
        <v>30</v>
      </c>
      <c r="I47" s="25">
        <v>114</v>
      </c>
      <c r="J47" s="25" t="s">
        <v>23</v>
      </c>
      <c r="K47" s="25" t="s">
        <v>26</v>
      </c>
      <c r="L47" s="25">
        <v>21</v>
      </c>
      <c r="M47" s="25">
        <v>82</v>
      </c>
      <c r="N47" s="25">
        <v>55</v>
      </c>
      <c r="O47" s="25">
        <v>1.5</v>
      </c>
      <c r="P47" s="25">
        <v>20</v>
      </c>
      <c r="Q47" s="25">
        <v>55</v>
      </c>
      <c r="R47" s="25">
        <v>40</v>
      </c>
      <c r="S47" s="25" t="s">
        <v>41</v>
      </c>
      <c r="T47" s="25">
        <v>0</v>
      </c>
      <c r="V47" s="26">
        <f t="shared" si="4"/>
        <v>33</v>
      </c>
      <c r="W47" s="26" t="str">
        <f t="shared" si="1"/>
        <v>Rough-3-Post</v>
      </c>
      <c r="X47" s="26">
        <f t="shared" si="2"/>
        <v>1</v>
      </c>
      <c r="Y47" s="27">
        <f t="shared" si="3"/>
        <v>17</v>
      </c>
    </row>
    <row r="48" spans="1:25" x14ac:dyDescent="0.2">
      <c r="A48" s="25" t="s">
        <v>32</v>
      </c>
      <c r="B48" s="25">
        <v>3</v>
      </c>
      <c r="C48" s="28">
        <v>42234</v>
      </c>
      <c r="D48" s="25" t="s">
        <v>44</v>
      </c>
      <c r="E48" s="25">
        <v>6</v>
      </c>
      <c r="F48" s="25">
        <v>40</v>
      </c>
      <c r="G48" s="25" t="s">
        <v>28</v>
      </c>
      <c r="H48" s="25">
        <v>30</v>
      </c>
      <c r="I48" s="25">
        <v>200</v>
      </c>
      <c r="J48" s="25" t="s">
        <v>23</v>
      </c>
      <c r="K48" s="25" t="s">
        <v>26</v>
      </c>
      <c r="L48" s="25">
        <v>27</v>
      </c>
      <c r="M48" s="25">
        <v>98</v>
      </c>
      <c r="N48" s="25">
        <v>42</v>
      </c>
      <c r="V48" s="26">
        <f t="shared" si="4"/>
        <v>57</v>
      </c>
      <c r="W48" s="26" t="str">
        <f t="shared" si="1"/>
        <v>Rough-3-Pre</v>
      </c>
      <c r="X48" s="26">
        <f t="shared" si="2"/>
        <v>1</v>
      </c>
      <c r="Y48" s="27">
        <f t="shared" si="3"/>
        <v>10</v>
      </c>
    </row>
    <row r="49" spans="1:25" x14ac:dyDescent="0.2">
      <c r="A49" s="25" t="s">
        <v>32</v>
      </c>
      <c r="B49" s="25">
        <v>3</v>
      </c>
      <c r="C49" s="28">
        <v>42243</v>
      </c>
      <c r="D49" s="25" t="s">
        <v>40</v>
      </c>
      <c r="E49" s="25">
        <v>6</v>
      </c>
      <c r="F49" s="25">
        <v>40</v>
      </c>
      <c r="G49" s="25" t="s">
        <v>28</v>
      </c>
      <c r="H49" s="25">
        <v>30</v>
      </c>
      <c r="I49" s="25">
        <v>200</v>
      </c>
      <c r="J49" s="25" t="s">
        <v>23</v>
      </c>
      <c r="K49" s="25" t="s">
        <v>26</v>
      </c>
      <c r="L49" s="25">
        <v>27</v>
      </c>
      <c r="M49" s="25">
        <v>98</v>
      </c>
      <c r="N49" s="25">
        <v>50</v>
      </c>
      <c r="O49" s="25">
        <v>4</v>
      </c>
      <c r="P49" s="25">
        <v>18</v>
      </c>
      <c r="Q49" s="25">
        <v>60</v>
      </c>
      <c r="R49" s="25">
        <v>75</v>
      </c>
      <c r="S49" s="25">
        <v>0</v>
      </c>
      <c r="T49" s="25">
        <v>0</v>
      </c>
      <c r="V49" s="26">
        <f t="shared" si="4"/>
        <v>49</v>
      </c>
      <c r="W49" s="26" t="str">
        <f t="shared" si="1"/>
        <v>Rough-3-Post</v>
      </c>
      <c r="X49" s="26">
        <f t="shared" si="2"/>
        <v>1</v>
      </c>
      <c r="Y49" s="27">
        <f t="shared" si="3"/>
        <v>10</v>
      </c>
    </row>
    <row r="50" spans="1:25" x14ac:dyDescent="0.2">
      <c r="A50" s="25" t="s">
        <v>32</v>
      </c>
      <c r="B50" s="25">
        <v>3</v>
      </c>
      <c r="C50" s="28">
        <v>42234</v>
      </c>
      <c r="D50" s="25" t="s">
        <v>44</v>
      </c>
      <c r="E50" s="25">
        <v>7</v>
      </c>
      <c r="F50" s="25">
        <v>40</v>
      </c>
      <c r="G50" s="25" t="s">
        <v>28</v>
      </c>
      <c r="H50" s="25">
        <v>12</v>
      </c>
      <c r="I50" s="25">
        <v>235</v>
      </c>
      <c r="J50" s="25" t="s">
        <v>23</v>
      </c>
      <c r="K50" s="25" t="s">
        <v>43</v>
      </c>
      <c r="L50" s="25">
        <v>20</v>
      </c>
      <c r="M50" s="25">
        <v>82</v>
      </c>
      <c r="N50" s="25">
        <v>50</v>
      </c>
      <c r="V50" s="26">
        <f t="shared" si="4"/>
        <v>39</v>
      </c>
      <c r="W50" s="26" t="str">
        <f t="shared" si="1"/>
        <v>Rough-3-Pre</v>
      </c>
      <c r="X50" s="26">
        <f t="shared" si="2"/>
        <v>1</v>
      </c>
      <c r="Y50" s="27">
        <f t="shared" si="3"/>
        <v>18</v>
      </c>
    </row>
    <row r="51" spans="1:25" x14ac:dyDescent="0.2">
      <c r="A51" s="25" t="s">
        <v>32</v>
      </c>
      <c r="B51" s="25">
        <v>3</v>
      </c>
      <c r="C51" s="28">
        <v>42243</v>
      </c>
      <c r="D51" s="25" t="s">
        <v>40</v>
      </c>
      <c r="E51" s="25">
        <v>7</v>
      </c>
      <c r="F51" s="25">
        <v>40</v>
      </c>
      <c r="G51" s="25" t="s">
        <v>28</v>
      </c>
      <c r="H51" s="25">
        <v>12</v>
      </c>
      <c r="I51" s="25">
        <v>235</v>
      </c>
      <c r="J51" s="25" t="s">
        <v>23</v>
      </c>
      <c r="K51" s="25" t="s">
        <v>43</v>
      </c>
      <c r="L51" s="25">
        <v>20</v>
      </c>
      <c r="M51" s="25">
        <v>82</v>
      </c>
      <c r="N51" s="25">
        <v>50</v>
      </c>
      <c r="O51" s="25">
        <v>20</v>
      </c>
      <c r="P51" s="25">
        <v>25</v>
      </c>
      <c r="Q51" s="25">
        <v>50</v>
      </c>
      <c r="R51" s="25">
        <v>50</v>
      </c>
      <c r="S51" s="25">
        <v>0</v>
      </c>
      <c r="T51" s="25">
        <v>0</v>
      </c>
      <c r="V51" s="26">
        <f t="shared" si="4"/>
        <v>39</v>
      </c>
      <c r="W51" s="26" t="str">
        <f t="shared" si="1"/>
        <v>Rough-3-Post</v>
      </c>
      <c r="X51" s="26">
        <f t="shared" si="2"/>
        <v>1</v>
      </c>
      <c r="Y51" s="27">
        <f t="shared" si="3"/>
        <v>18</v>
      </c>
    </row>
    <row r="52" spans="1:25" x14ac:dyDescent="0.2">
      <c r="A52" s="25" t="s">
        <v>32</v>
      </c>
      <c r="B52" s="25">
        <v>3</v>
      </c>
      <c r="C52" s="28">
        <v>42234</v>
      </c>
      <c r="D52" s="25" t="s">
        <v>44</v>
      </c>
      <c r="E52" s="25">
        <v>8</v>
      </c>
      <c r="F52" s="25">
        <v>40</v>
      </c>
      <c r="G52" s="25" t="s">
        <v>28</v>
      </c>
      <c r="H52" s="25">
        <v>15</v>
      </c>
      <c r="I52" s="25">
        <v>268</v>
      </c>
      <c r="J52" s="25" t="s">
        <v>23</v>
      </c>
      <c r="K52" s="25" t="s">
        <v>24</v>
      </c>
      <c r="L52" s="25">
        <v>12</v>
      </c>
      <c r="M52" s="25">
        <v>65</v>
      </c>
      <c r="N52" s="25">
        <v>54</v>
      </c>
      <c r="V52" s="26">
        <f t="shared" si="4"/>
        <v>17</v>
      </c>
      <c r="W52" s="26" t="str">
        <f t="shared" si="1"/>
        <v>Rough-3-Pre</v>
      </c>
      <c r="X52" s="26">
        <f t="shared" si="2"/>
        <v>1</v>
      </c>
      <c r="Y52" s="27">
        <f t="shared" si="3"/>
        <v>51</v>
      </c>
    </row>
    <row r="53" spans="1:25" x14ac:dyDescent="0.2">
      <c r="A53" s="25" t="s">
        <v>32</v>
      </c>
      <c r="B53" s="25">
        <v>3</v>
      </c>
      <c r="C53" s="28">
        <v>42243</v>
      </c>
      <c r="D53" s="25" t="s">
        <v>40</v>
      </c>
      <c r="E53" s="36">
        <v>8</v>
      </c>
      <c r="F53" s="25">
        <v>40</v>
      </c>
      <c r="G53" s="25" t="s">
        <v>28</v>
      </c>
      <c r="H53" s="25">
        <v>15</v>
      </c>
      <c r="I53" s="25">
        <v>268</v>
      </c>
      <c r="J53" s="25" t="s">
        <v>26</v>
      </c>
      <c r="K53" s="25">
        <v>1</v>
      </c>
      <c r="L53" s="25">
        <v>12</v>
      </c>
      <c r="M53" s="25">
        <v>65</v>
      </c>
      <c r="N53" s="25" t="s">
        <v>41</v>
      </c>
      <c r="O53" s="25">
        <v>12</v>
      </c>
      <c r="P53" s="25">
        <v>20</v>
      </c>
      <c r="Q53" s="25">
        <v>65</v>
      </c>
      <c r="R53" s="25">
        <v>100</v>
      </c>
      <c r="S53" s="25">
        <v>0</v>
      </c>
      <c r="T53" s="25">
        <v>0</v>
      </c>
      <c r="V53" s="26">
        <v>0</v>
      </c>
      <c r="W53" s="26" t="str">
        <f t="shared" si="1"/>
        <v>Rough-3-Post</v>
      </c>
      <c r="X53" s="26">
        <f t="shared" si="2"/>
        <v>6</v>
      </c>
      <c r="Y53" s="27">
        <f t="shared" si="3"/>
        <v>51</v>
      </c>
    </row>
    <row r="54" spans="1:25" x14ac:dyDescent="0.2">
      <c r="A54" s="25" t="s">
        <v>32</v>
      </c>
      <c r="B54" s="25">
        <v>3</v>
      </c>
      <c r="C54" s="28">
        <v>42234</v>
      </c>
      <c r="D54" s="25" t="s">
        <v>44</v>
      </c>
      <c r="E54" s="36">
        <v>9</v>
      </c>
      <c r="F54" s="25">
        <v>40</v>
      </c>
      <c r="G54" s="25" t="s">
        <v>28</v>
      </c>
      <c r="H54" s="25">
        <v>17</v>
      </c>
      <c r="I54" s="25">
        <v>278</v>
      </c>
      <c r="J54" s="25" t="s">
        <v>23</v>
      </c>
      <c r="K54" s="25" t="s">
        <v>43</v>
      </c>
      <c r="L54" s="25">
        <v>16</v>
      </c>
      <c r="M54" s="25">
        <v>87</v>
      </c>
      <c r="N54" s="25">
        <v>57</v>
      </c>
      <c r="V54" s="26">
        <f>ROUND(((M54-N54)/M54)*100,0)</f>
        <v>34</v>
      </c>
      <c r="W54" s="26" t="str">
        <f t="shared" si="1"/>
        <v>Rough-3-Pre</v>
      </c>
      <c r="X54" s="26">
        <f t="shared" si="2"/>
        <v>1</v>
      </c>
      <c r="Y54" s="27">
        <f t="shared" si="3"/>
        <v>29</v>
      </c>
    </row>
    <row r="55" spans="1:25" x14ac:dyDescent="0.2">
      <c r="A55" s="25" t="s">
        <v>32</v>
      </c>
      <c r="B55" s="25">
        <v>3</v>
      </c>
      <c r="C55" s="28">
        <v>42243</v>
      </c>
      <c r="D55" s="25" t="s">
        <v>40</v>
      </c>
      <c r="E55" s="25">
        <v>9</v>
      </c>
      <c r="F55" s="25">
        <v>40</v>
      </c>
      <c r="G55" s="25" t="s">
        <v>28</v>
      </c>
      <c r="H55" s="25">
        <v>17</v>
      </c>
      <c r="I55" s="25">
        <v>278</v>
      </c>
      <c r="J55" s="25" t="s">
        <v>26</v>
      </c>
      <c r="K55" s="25">
        <v>1</v>
      </c>
      <c r="L55" s="25">
        <v>16</v>
      </c>
      <c r="M55" s="25">
        <v>87</v>
      </c>
      <c r="N55" s="25" t="s">
        <v>41</v>
      </c>
      <c r="O55" s="25">
        <v>3</v>
      </c>
      <c r="P55" s="25">
        <v>20</v>
      </c>
      <c r="Q55" s="25">
        <v>87</v>
      </c>
      <c r="R55" s="25">
        <v>100</v>
      </c>
      <c r="S55" s="25">
        <v>0</v>
      </c>
      <c r="T55" s="25">
        <v>0</v>
      </c>
      <c r="V55" s="26">
        <v>0</v>
      </c>
      <c r="W55" s="26" t="str">
        <f t="shared" si="1"/>
        <v>Rough-3-Post</v>
      </c>
      <c r="X55" s="26">
        <f t="shared" si="2"/>
        <v>6</v>
      </c>
      <c r="Y55" s="27">
        <f t="shared" si="3"/>
        <v>29</v>
      </c>
    </row>
    <row r="56" spans="1:25" x14ac:dyDescent="0.2">
      <c r="A56" s="25" t="s">
        <v>32</v>
      </c>
      <c r="B56" s="25">
        <v>3</v>
      </c>
      <c r="C56" s="28">
        <v>42234</v>
      </c>
      <c r="D56" s="25" t="s">
        <v>44</v>
      </c>
      <c r="E56" s="25">
        <v>10</v>
      </c>
      <c r="F56" s="25">
        <v>40</v>
      </c>
      <c r="G56" s="25" t="s">
        <v>28</v>
      </c>
      <c r="H56" s="25">
        <v>15</v>
      </c>
      <c r="I56" s="25">
        <v>280</v>
      </c>
      <c r="J56" s="25" t="s">
        <v>23</v>
      </c>
      <c r="K56" s="25" t="s">
        <v>25</v>
      </c>
      <c r="L56" s="25">
        <v>18</v>
      </c>
      <c r="M56" s="25">
        <v>89</v>
      </c>
      <c r="N56" s="25">
        <v>51</v>
      </c>
      <c r="V56" s="26">
        <f>ROUND(((M56-N56)/M56)*100,0)</f>
        <v>43</v>
      </c>
      <c r="W56" s="26" t="str">
        <f t="shared" si="1"/>
        <v>Rough-3-Pre</v>
      </c>
      <c r="X56" s="26">
        <f t="shared" si="2"/>
        <v>1</v>
      </c>
      <c r="Y56" s="27">
        <f t="shared" si="3"/>
        <v>23</v>
      </c>
    </row>
    <row r="57" spans="1:25" x14ac:dyDescent="0.2">
      <c r="A57" s="25" t="s">
        <v>32</v>
      </c>
      <c r="B57" s="25">
        <v>3</v>
      </c>
      <c r="C57" s="28">
        <v>42243</v>
      </c>
      <c r="D57" s="25" t="s">
        <v>40</v>
      </c>
      <c r="E57" s="36">
        <v>10</v>
      </c>
      <c r="F57" s="25">
        <v>40</v>
      </c>
      <c r="G57" s="25" t="s">
        <v>28</v>
      </c>
      <c r="H57" s="25">
        <v>15</v>
      </c>
      <c r="I57" s="25">
        <v>280</v>
      </c>
      <c r="J57" s="25" t="s">
        <v>26</v>
      </c>
      <c r="K57" s="25">
        <v>1</v>
      </c>
      <c r="L57" s="25">
        <v>18</v>
      </c>
      <c r="M57" s="25">
        <v>89</v>
      </c>
      <c r="N57" s="25" t="s">
        <v>41</v>
      </c>
      <c r="O57" s="25">
        <v>4</v>
      </c>
      <c r="P57" s="25">
        <v>19</v>
      </c>
      <c r="Q57" s="25">
        <v>89</v>
      </c>
      <c r="R57" s="25">
        <v>100</v>
      </c>
      <c r="S57" s="25">
        <v>0</v>
      </c>
      <c r="T57" s="25">
        <v>0</v>
      </c>
      <c r="V57" s="26">
        <v>0</v>
      </c>
      <c r="W57" s="26" t="str">
        <f t="shared" si="1"/>
        <v>Rough-3-Post</v>
      </c>
      <c r="X57" s="26">
        <f t="shared" si="2"/>
        <v>6</v>
      </c>
      <c r="Y57" s="27">
        <f t="shared" si="3"/>
        <v>23</v>
      </c>
    </row>
    <row r="58" spans="1:25" x14ac:dyDescent="0.2">
      <c r="A58" s="25" t="s">
        <v>32</v>
      </c>
      <c r="B58" s="25">
        <v>3</v>
      </c>
      <c r="C58" s="28">
        <v>42234</v>
      </c>
      <c r="D58" s="25" t="s">
        <v>44</v>
      </c>
      <c r="E58" s="25">
        <v>11</v>
      </c>
      <c r="F58" s="25">
        <v>40</v>
      </c>
      <c r="G58" s="25" t="s">
        <v>28</v>
      </c>
      <c r="H58" s="25">
        <v>12</v>
      </c>
      <c r="I58" s="25">
        <v>330</v>
      </c>
      <c r="J58" s="25" t="s">
        <v>23</v>
      </c>
      <c r="K58" s="25" t="s">
        <v>43</v>
      </c>
      <c r="L58" s="25">
        <v>25</v>
      </c>
      <c r="M58" s="25">
        <v>100</v>
      </c>
      <c r="N58" s="25">
        <v>45</v>
      </c>
      <c r="V58" s="26">
        <f>ROUND(((M58-N58)/M58)*100,0)</f>
        <v>55</v>
      </c>
      <c r="W58" s="26" t="str">
        <f t="shared" si="1"/>
        <v>Rough-3-Pre</v>
      </c>
      <c r="X58" s="26">
        <f t="shared" si="2"/>
        <v>1</v>
      </c>
      <c r="Y58" s="27">
        <f t="shared" si="3"/>
        <v>12</v>
      </c>
    </row>
    <row r="59" spans="1:25" x14ac:dyDescent="0.2">
      <c r="A59" s="25" t="s">
        <v>32</v>
      </c>
      <c r="B59" s="25">
        <v>3</v>
      </c>
      <c r="C59" s="28">
        <v>42243</v>
      </c>
      <c r="D59" s="25" t="s">
        <v>40</v>
      </c>
      <c r="E59" s="25">
        <v>11</v>
      </c>
      <c r="F59" s="25">
        <v>40</v>
      </c>
      <c r="G59" s="25" t="s">
        <v>28</v>
      </c>
      <c r="H59" s="25">
        <v>12</v>
      </c>
      <c r="I59" s="25">
        <v>330</v>
      </c>
      <c r="J59" s="25" t="s">
        <v>23</v>
      </c>
      <c r="K59" s="25" t="s">
        <v>43</v>
      </c>
      <c r="L59" s="25">
        <v>25</v>
      </c>
      <c r="M59" s="25">
        <v>100</v>
      </c>
      <c r="N59" s="25">
        <v>95</v>
      </c>
      <c r="O59" s="25">
        <v>0</v>
      </c>
      <c r="P59" s="25">
        <v>12</v>
      </c>
      <c r="Q59" s="25">
        <v>95</v>
      </c>
      <c r="R59" s="25">
        <v>95</v>
      </c>
      <c r="S59" s="25">
        <v>0</v>
      </c>
      <c r="T59" s="25">
        <v>0</v>
      </c>
      <c r="V59" s="30">
        <v>10</v>
      </c>
      <c r="W59" s="26" t="str">
        <f t="shared" si="1"/>
        <v>Rough-3-Post</v>
      </c>
      <c r="X59" s="26">
        <f t="shared" si="2"/>
        <v>1</v>
      </c>
      <c r="Y59" s="27">
        <f t="shared" si="3"/>
        <v>12</v>
      </c>
    </row>
    <row r="60" spans="1:25" x14ac:dyDescent="0.2">
      <c r="A60" s="25" t="s">
        <v>32</v>
      </c>
      <c r="B60" s="25">
        <v>3</v>
      </c>
      <c r="C60" s="28">
        <v>42234</v>
      </c>
      <c r="D60" s="25" t="s">
        <v>44</v>
      </c>
      <c r="E60" s="25">
        <v>12</v>
      </c>
      <c r="F60" s="25">
        <v>40</v>
      </c>
      <c r="G60" s="25" t="s">
        <v>28</v>
      </c>
      <c r="H60" s="25">
        <v>30</v>
      </c>
      <c r="I60" s="25">
        <v>340</v>
      </c>
      <c r="J60" s="25" t="s">
        <v>23</v>
      </c>
      <c r="K60" s="25" t="s">
        <v>43</v>
      </c>
      <c r="L60" s="25">
        <v>26</v>
      </c>
      <c r="M60" s="25">
        <v>83</v>
      </c>
      <c r="N60" s="25">
        <v>50</v>
      </c>
      <c r="V60" s="26">
        <f>ROUND(((M60-N60)/M60)*100,0)</f>
        <v>40</v>
      </c>
      <c r="W60" s="26" t="str">
        <f t="shared" si="1"/>
        <v>Rough-3-Pre</v>
      </c>
      <c r="X60" s="26">
        <f t="shared" si="2"/>
        <v>1</v>
      </c>
      <c r="Y60" s="27">
        <f t="shared" si="3"/>
        <v>11</v>
      </c>
    </row>
    <row r="61" spans="1:25" x14ac:dyDescent="0.2">
      <c r="A61" s="25" t="s">
        <v>32</v>
      </c>
      <c r="B61" s="25">
        <v>3</v>
      </c>
      <c r="C61" s="28">
        <v>42243</v>
      </c>
      <c r="D61" s="25" t="s">
        <v>40</v>
      </c>
      <c r="E61" s="25">
        <v>12</v>
      </c>
      <c r="F61" s="25">
        <v>40</v>
      </c>
      <c r="G61" s="25" t="s">
        <v>28</v>
      </c>
      <c r="H61" s="25">
        <v>30</v>
      </c>
      <c r="I61" s="25">
        <v>340</v>
      </c>
      <c r="J61" s="25" t="s">
        <v>23</v>
      </c>
      <c r="K61" s="25" t="s">
        <v>43</v>
      </c>
      <c r="L61" s="25">
        <v>26</v>
      </c>
      <c r="M61" s="25">
        <v>83</v>
      </c>
      <c r="N61" s="25">
        <v>75</v>
      </c>
      <c r="O61" s="25">
        <v>0</v>
      </c>
      <c r="P61" s="25">
        <v>1</v>
      </c>
      <c r="Q61" s="25">
        <v>75</v>
      </c>
      <c r="R61" s="25">
        <v>15</v>
      </c>
      <c r="S61" s="25">
        <v>0</v>
      </c>
      <c r="T61" s="25">
        <v>0</v>
      </c>
      <c r="V61" s="26">
        <f>ROUND(((M61-N61)/M61)*100,0)</f>
        <v>10</v>
      </c>
      <c r="W61" s="26" t="str">
        <f t="shared" si="1"/>
        <v>Rough-3-Post</v>
      </c>
      <c r="X61" s="26">
        <f t="shared" si="2"/>
        <v>1</v>
      </c>
      <c r="Y61" s="27">
        <f t="shared" si="3"/>
        <v>11</v>
      </c>
    </row>
    <row r="62" spans="1:25" x14ac:dyDescent="0.2">
      <c r="A62" s="25" t="s">
        <v>32</v>
      </c>
      <c r="B62" s="25">
        <v>3</v>
      </c>
      <c r="C62" s="28">
        <v>42234</v>
      </c>
      <c r="D62" s="25" t="s">
        <v>44</v>
      </c>
      <c r="E62" s="25">
        <v>101</v>
      </c>
      <c r="F62" s="25">
        <v>5</v>
      </c>
      <c r="G62" s="25" t="s">
        <v>28</v>
      </c>
      <c r="H62" s="25">
        <v>8</v>
      </c>
      <c r="I62" s="25">
        <v>230</v>
      </c>
      <c r="J62" s="25" t="s">
        <v>23</v>
      </c>
      <c r="K62" s="25" t="s">
        <v>24</v>
      </c>
      <c r="L62" s="25">
        <v>5.6</v>
      </c>
      <c r="M62" s="25">
        <v>15</v>
      </c>
      <c r="N62" s="25">
        <v>2</v>
      </c>
      <c r="V62" s="26">
        <f>ROUND(((M62-N62)/M62)*100,0)</f>
        <v>87</v>
      </c>
      <c r="W62" s="26" t="str">
        <f t="shared" si="1"/>
        <v>Rough-3-Pre</v>
      </c>
      <c r="X62" s="26">
        <f t="shared" si="2"/>
        <v>1</v>
      </c>
      <c r="Y62" s="27">
        <f t="shared" si="3"/>
        <v>29</v>
      </c>
    </row>
    <row r="63" spans="1:25" x14ac:dyDescent="0.2">
      <c r="A63" s="25" t="s">
        <v>32</v>
      </c>
      <c r="B63" s="25">
        <v>3</v>
      </c>
      <c r="C63" s="28">
        <v>42243</v>
      </c>
      <c r="D63" s="25" t="s">
        <v>40</v>
      </c>
      <c r="E63" s="25">
        <v>101</v>
      </c>
      <c r="F63" s="25">
        <v>5</v>
      </c>
      <c r="G63" s="25" t="s">
        <v>28</v>
      </c>
      <c r="H63" s="25">
        <v>8</v>
      </c>
      <c r="I63" s="25">
        <v>230</v>
      </c>
      <c r="J63" s="25" t="s">
        <v>26</v>
      </c>
      <c r="K63" s="25" t="s">
        <v>24</v>
      </c>
      <c r="L63" s="25">
        <v>5.6</v>
      </c>
      <c r="M63" s="25">
        <v>15</v>
      </c>
      <c r="N63" s="25" t="s">
        <v>41</v>
      </c>
      <c r="O63" s="25">
        <v>3</v>
      </c>
      <c r="P63" s="25">
        <v>5</v>
      </c>
      <c r="Q63" s="25">
        <v>15</v>
      </c>
      <c r="R63" s="25">
        <v>100</v>
      </c>
      <c r="S63" s="25" t="s">
        <v>41</v>
      </c>
      <c r="T63" s="25">
        <v>0</v>
      </c>
      <c r="V63" s="26">
        <v>0</v>
      </c>
      <c r="W63" s="26" t="str">
        <f t="shared" si="1"/>
        <v>Rough-3-Post</v>
      </c>
      <c r="X63" s="26">
        <f t="shared" si="2"/>
        <v>6</v>
      </c>
      <c r="Y63" s="27">
        <f t="shared" si="3"/>
        <v>29</v>
      </c>
    </row>
    <row r="64" spans="1:25" x14ac:dyDescent="0.2">
      <c r="A64" s="25" t="s">
        <v>32</v>
      </c>
      <c r="B64" s="25">
        <v>3</v>
      </c>
      <c r="C64" s="28">
        <v>42234</v>
      </c>
      <c r="D64" s="25" t="s">
        <v>44</v>
      </c>
      <c r="E64" s="25">
        <v>102</v>
      </c>
      <c r="F64" s="25">
        <v>5</v>
      </c>
      <c r="G64" s="25" t="s">
        <v>28</v>
      </c>
      <c r="H64" s="25">
        <v>15</v>
      </c>
      <c r="I64" s="25">
        <v>280</v>
      </c>
      <c r="J64" s="25" t="s">
        <v>23</v>
      </c>
      <c r="K64" s="25" t="s">
        <v>24</v>
      </c>
      <c r="L64" s="25">
        <v>4</v>
      </c>
      <c r="M64" s="25">
        <v>18</v>
      </c>
      <c r="N64" s="25">
        <v>8</v>
      </c>
      <c r="V64" s="26">
        <f>ROUND(((M64-N64)/M64)*100,0)</f>
        <v>56</v>
      </c>
      <c r="W64" s="26" t="str">
        <f t="shared" si="1"/>
        <v>Rough-3-Pre</v>
      </c>
      <c r="X64" s="26">
        <f t="shared" si="2"/>
        <v>1</v>
      </c>
      <c r="Y64" s="27">
        <f t="shared" si="3"/>
        <v>57</v>
      </c>
    </row>
    <row r="65" spans="1:25" x14ac:dyDescent="0.2">
      <c r="A65" s="25" t="s">
        <v>32</v>
      </c>
      <c r="B65" s="25">
        <v>3</v>
      </c>
      <c r="C65" s="28">
        <v>42243</v>
      </c>
      <c r="D65" s="25" t="s">
        <v>40</v>
      </c>
      <c r="E65" s="25">
        <v>102</v>
      </c>
      <c r="F65" s="25">
        <v>5</v>
      </c>
      <c r="G65" s="25" t="s">
        <v>28</v>
      </c>
      <c r="H65" s="25">
        <v>15</v>
      </c>
      <c r="I65" s="25">
        <v>280</v>
      </c>
      <c r="J65" s="25" t="s">
        <v>26</v>
      </c>
      <c r="K65" s="25">
        <v>1</v>
      </c>
      <c r="L65" s="25">
        <v>4</v>
      </c>
      <c r="M65" s="25">
        <v>18</v>
      </c>
      <c r="N65" s="25" t="s">
        <v>41</v>
      </c>
      <c r="O65" s="25">
        <v>1</v>
      </c>
      <c r="P65" s="25">
        <v>6</v>
      </c>
      <c r="Q65" s="25">
        <v>18</v>
      </c>
      <c r="R65" s="25">
        <v>100</v>
      </c>
      <c r="S65" s="25" t="s">
        <v>41</v>
      </c>
      <c r="T65" s="25">
        <v>0</v>
      </c>
      <c r="V65" s="26">
        <v>0</v>
      </c>
      <c r="W65" s="26" t="str">
        <f t="shared" si="1"/>
        <v>Rough-3-Post</v>
      </c>
      <c r="X65" s="26">
        <f t="shared" si="2"/>
        <v>6</v>
      </c>
      <c r="Y65" s="27">
        <f t="shared" si="3"/>
        <v>57</v>
      </c>
    </row>
    <row r="66" spans="1:25" x14ac:dyDescent="0.2">
      <c r="A66" s="25" t="s">
        <v>32</v>
      </c>
      <c r="B66" s="25">
        <v>3</v>
      </c>
      <c r="C66" s="28">
        <v>42234</v>
      </c>
      <c r="D66" s="25" t="s">
        <v>44</v>
      </c>
      <c r="E66" s="36">
        <v>103</v>
      </c>
      <c r="F66" s="25">
        <v>5</v>
      </c>
      <c r="G66" s="25" t="s">
        <v>28</v>
      </c>
      <c r="H66" s="25">
        <v>20</v>
      </c>
      <c r="I66" s="25">
        <v>305</v>
      </c>
      <c r="J66" s="25" t="s">
        <v>26</v>
      </c>
      <c r="K66" s="25">
        <v>1</v>
      </c>
      <c r="L66" s="25">
        <v>4</v>
      </c>
      <c r="M66" s="25">
        <v>22</v>
      </c>
      <c r="N66" s="25" t="s">
        <v>41</v>
      </c>
      <c r="V66" s="26">
        <v>0</v>
      </c>
      <c r="W66" s="26" t="str">
        <f t="shared" ref="W66:W129" si="5">CONCATENATE(A66,"-",B66,"-",D66)</f>
        <v>Rough-3-Pre</v>
      </c>
      <c r="X66" s="26">
        <f t="shared" ref="X66:X129" si="6">IF(J66="L",1,6)</f>
        <v>6</v>
      </c>
      <c r="Y66" s="27">
        <f t="shared" ref="Y66:Y129" si="7">ROUND(F66/(L66^2*0.005454),0)</f>
        <v>57</v>
      </c>
    </row>
    <row r="67" spans="1:25" x14ac:dyDescent="0.2">
      <c r="A67" s="25" t="s">
        <v>32</v>
      </c>
      <c r="B67" s="25">
        <v>3</v>
      </c>
      <c r="C67" s="28">
        <v>42243</v>
      </c>
      <c r="D67" s="25" t="s">
        <v>40</v>
      </c>
      <c r="E67" s="25">
        <v>103</v>
      </c>
      <c r="F67" s="25">
        <v>5</v>
      </c>
      <c r="G67" s="25" t="s">
        <v>28</v>
      </c>
      <c r="H67" s="25">
        <v>20</v>
      </c>
      <c r="I67" s="25">
        <v>305</v>
      </c>
      <c r="J67" s="25" t="s">
        <v>26</v>
      </c>
      <c r="K67" s="25">
        <v>1</v>
      </c>
      <c r="L67" s="25">
        <v>4</v>
      </c>
      <c r="M67" s="25">
        <v>22</v>
      </c>
      <c r="N67" s="25" t="s">
        <v>41</v>
      </c>
      <c r="O67" s="25">
        <v>2</v>
      </c>
      <c r="P67" s="25">
        <v>12</v>
      </c>
      <c r="Q67" s="25" t="s">
        <v>41</v>
      </c>
      <c r="R67" s="25" t="s">
        <v>41</v>
      </c>
      <c r="S67" s="25" t="s">
        <v>41</v>
      </c>
      <c r="T67" s="25" t="s">
        <v>41</v>
      </c>
      <c r="V67" s="26">
        <v>0</v>
      </c>
      <c r="W67" s="26" t="str">
        <f t="shared" si="5"/>
        <v>Rough-3-Post</v>
      </c>
      <c r="X67" s="26">
        <f t="shared" si="6"/>
        <v>6</v>
      </c>
      <c r="Y67" s="27">
        <f t="shared" si="7"/>
        <v>57</v>
      </c>
    </row>
    <row r="68" spans="1:25" x14ac:dyDescent="0.2">
      <c r="A68" s="25" t="s">
        <v>32</v>
      </c>
      <c r="B68" s="25">
        <v>4</v>
      </c>
      <c r="C68" s="28">
        <v>42235</v>
      </c>
      <c r="D68" s="25" t="s">
        <v>44</v>
      </c>
      <c r="E68" s="36">
        <v>1</v>
      </c>
      <c r="F68" s="25">
        <v>20</v>
      </c>
      <c r="G68" s="25" t="s">
        <v>81</v>
      </c>
      <c r="H68" s="25">
        <v>30</v>
      </c>
      <c r="I68" s="25">
        <v>265</v>
      </c>
      <c r="J68" s="25" t="s">
        <v>23</v>
      </c>
      <c r="K68" s="25" t="s">
        <v>43</v>
      </c>
      <c r="L68" s="25">
        <v>18.899999999999999</v>
      </c>
      <c r="M68" s="25">
        <v>46</v>
      </c>
      <c r="N68" s="25">
        <v>11</v>
      </c>
      <c r="V68" s="26">
        <f>ROUND(((M68-N68)/M68)*100,0)</f>
        <v>76</v>
      </c>
      <c r="W68" s="26" t="str">
        <f t="shared" si="5"/>
        <v>Rough-4-Pre</v>
      </c>
      <c r="X68" s="26">
        <f t="shared" si="6"/>
        <v>1</v>
      </c>
      <c r="Y68" s="27">
        <f t="shared" si="7"/>
        <v>10</v>
      </c>
    </row>
    <row r="69" spans="1:25" x14ac:dyDescent="0.2">
      <c r="A69" s="36" t="s">
        <v>32</v>
      </c>
      <c r="B69" s="25">
        <v>4</v>
      </c>
      <c r="C69" s="28">
        <v>42242</v>
      </c>
      <c r="D69" s="25" t="s">
        <v>40</v>
      </c>
      <c r="E69" s="36">
        <v>1</v>
      </c>
      <c r="F69" s="25">
        <v>20</v>
      </c>
      <c r="G69" s="25" t="s">
        <v>81</v>
      </c>
      <c r="H69" s="25">
        <v>30</v>
      </c>
      <c r="I69" s="25">
        <v>265</v>
      </c>
      <c r="J69" s="25" t="s">
        <v>26</v>
      </c>
      <c r="K69" s="25" t="s">
        <v>43</v>
      </c>
      <c r="L69" s="25">
        <v>18.899999999999999</v>
      </c>
      <c r="M69" s="25">
        <v>46</v>
      </c>
      <c r="N69" s="25" t="s">
        <v>41</v>
      </c>
      <c r="O69" s="25">
        <v>35</v>
      </c>
      <c r="P69" s="25">
        <v>40</v>
      </c>
      <c r="Q69" s="25">
        <v>46</v>
      </c>
      <c r="R69" s="25">
        <v>100</v>
      </c>
      <c r="S69" s="25">
        <v>28</v>
      </c>
      <c r="T69" s="25">
        <v>60</v>
      </c>
      <c r="U69" s="25" t="s">
        <v>45</v>
      </c>
      <c r="V69" s="26">
        <v>0</v>
      </c>
      <c r="W69" s="26" t="str">
        <f t="shared" si="5"/>
        <v>Rough-4-Post</v>
      </c>
      <c r="X69" s="26">
        <f t="shared" si="6"/>
        <v>6</v>
      </c>
      <c r="Y69" s="27">
        <f t="shared" si="7"/>
        <v>10</v>
      </c>
    </row>
    <row r="70" spans="1:25" x14ac:dyDescent="0.2">
      <c r="A70" s="36" t="s">
        <v>32</v>
      </c>
      <c r="B70" s="25">
        <v>5</v>
      </c>
      <c r="C70" s="7">
        <v>42235</v>
      </c>
      <c r="D70" s="25" t="s">
        <v>44</v>
      </c>
      <c r="E70" s="29">
        <v>1</v>
      </c>
      <c r="F70" s="25">
        <v>40</v>
      </c>
      <c r="G70" s="25" t="s">
        <v>28</v>
      </c>
      <c r="H70" s="25">
        <v>62.1</v>
      </c>
      <c r="I70" s="25">
        <v>118</v>
      </c>
      <c r="J70" s="25" t="s">
        <v>23</v>
      </c>
      <c r="K70" s="25" t="s">
        <v>26</v>
      </c>
      <c r="L70" s="25">
        <v>54.5</v>
      </c>
      <c r="M70" s="25">
        <v>169</v>
      </c>
      <c r="N70" s="25">
        <v>57</v>
      </c>
      <c r="U70" s="25" t="s">
        <v>57</v>
      </c>
      <c r="V70" s="26">
        <f>ROUND(((M70-N70)/M70)*100,0)</f>
        <v>66</v>
      </c>
      <c r="W70" s="26" t="str">
        <f t="shared" si="5"/>
        <v>Rough-5-Pre</v>
      </c>
      <c r="X70" s="26">
        <f t="shared" si="6"/>
        <v>1</v>
      </c>
      <c r="Y70" s="27">
        <f t="shared" si="7"/>
        <v>2</v>
      </c>
    </row>
    <row r="71" spans="1:25" x14ac:dyDescent="0.2">
      <c r="A71" s="25" t="s">
        <v>32</v>
      </c>
      <c r="B71" s="25">
        <v>5</v>
      </c>
      <c r="C71" s="7">
        <v>42235</v>
      </c>
      <c r="D71" s="25" t="s">
        <v>44</v>
      </c>
      <c r="E71" s="25">
        <v>2</v>
      </c>
      <c r="F71" s="25">
        <v>40</v>
      </c>
      <c r="G71" s="25" t="s">
        <v>28</v>
      </c>
      <c r="H71" s="25">
        <v>22.5</v>
      </c>
      <c r="I71" s="25">
        <v>138</v>
      </c>
      <c r="J71" s="25" t="s">
        <v>23</v>
      </c>
      <c r="K71" s="25" t="s">
        <v>43</v>
      </c>
      <c r="L71" s="25">
        <v>29.3</v>
      </c>
      <c r="M71" s="25">
        <v>134</v>
      </c>
      <c r="N71" s="25">
        <v>25</v>
      </c>
      <c r="U71" s="25" t="s">
        <v>57</v>
      </c>
      <c r="V71" s="26">
        <f>ROUND(((M71-N71)/M71)*100,0)</f>
        <v>81</v>
      </c>
      <c r="W71" s="26" t="str">
        <f t="shared" si="5"/>
        <v>Rough-5-Pre</v>
      </c>
      <c r="X71" s="26">
        <f t="shared" si="6"/>
        <v>1</v>
      </c>
      <c r="Y71" s="27">
        <f t="shared" si="7"/>
        <v>9</v>
      </c>
    </row>
    <row r="72" spans="1:25" x14ac:dyDescent="0.2">
      <c r="A72" s="25" t="s">
        <v>32</v>
      </c>
      <c r="B72" s="25">
        <v>5</v>
      </c>
      <c r="C72" s="7">
        <v>42235</v>
      </c>
      <c r="D72" s="25" t="s">
        <v>44</v>
      </c>
      <c r="E72" s="29">
        <v>3</v>
      </c>
      <c r="F72" s="25">
        <v>40</v>
      </c>
      <c r="G72" s="25" t="s">
        <v>33</v>
      </c>
      <c r="H72" s="25">
        <v>11.5</v>
      </c>
      <c r="I72" s="25">
        <v>140</v>
      </c>
      <c r="J72" s="25" t="s">
        <v>23</v>
      </c>
      <c r="K72" s="25" t="s">
        <v>43</v>
      </c>
      <c r="L72" s="25">
        <v>39.200000000000003</v>
      </c>
      <c r="M72" s="25">
        <v>168</v>
      </c>
      <c r="N72" s="25">
        <v>55</v>
      </c>
      <c r="U72" s="25" t="s">
        <v>57</v>
      </c>
      <c r="V72" s="26">
        <f>ROUND(((M72-N72)/M72)*100,0)</f>
        <v>67</v>
      </c>
      <c r="W72" s="26" t="str">
        <f t="shared" si="5"/>
        <v>Rough-5-Pre</v>
      </c>
      <c r="X72" s="26">
        <f t="shared" si="6"/>
        <v>1</v>
      </c>
      <c r="Y72" s="27">
        <f t="shared" si="7"/>
        <v>5</v>
      </c>
    </row>
    <row r="73" spans="1:25" x14ac:dyDescent="0.2">
      <c r="A73" s="25" t="s">
        <v>32</v>
      </c>
      <c r="B73" s="25">
        <v>5</v>
      </c>
      <c r="C73" s="7">
        <v>42235</v>
      </c>
      <c r="D73" s="25" t="s">
        <v>44</v>
      </c>
      <c r="E73" s="29">
        <v>4</v>
      </c>
      <c r="F73" s="25">
        <v>40</v>
      </c>
      <c r="G73" s="25" t="s">
        <v>28</v>
      </c>
      <c r="H73" s="25">
        <v>12</v>
      </c>
      <c r="I73" s="25">
        <v>175</v>
      </c>
      <c r="J73" s="25" t="s">
        <v>23</v>
      </c>
      <c r="K73" s="25" t="s">
        <v>25</v>
      </c>
      <c r="L73" s="25">
        <v>17.100000000000001</v>
      </c>
      <c r="M73" s="25">
        <v>78</v>
      </c>
      <c r="N73" s="25">
        <v>30</v>
      </c>
      <c r="U73" s="25" t="s">
        <v>57</v>
      </c>
      <c r="V73" s="26">
        <f>ROUND(((M73-N73)/M73)*100,0)</f>
        <v>62</v>
      </c>
      <c r="W73" s="26" t="str">
        <f t="shared" si="5"/>
        <v>Rough-5-Pre</v>
      </c>
      <c r="X73" s="26">
        <f t="shared" si="6"/>
        <v>1</v>
      </c>
      <c r="Y73" s="27">
        <f t="shared" si="7"/>
        <v>25</v>
      </c>
    </row>
    <row r="74" spans="1:25" x14ac:dyDescent="0.2">
      <c r="A74" s="25" t="s">
        <v>32</v>
      </c>
      <c r="B74" s="25">
        <v>5</v>
      </c>
      <c r="C74" s="7">
        <v>42235</v>
      </c>
      <c r="D74" s="25" t="s">
        <v>44</v>
      </c>
      <c r="E74" s="25">
        <v>5</v>
      </c>
      <c r="F74" s="25">
        <v>40</v>
      </c>
      <c r="G74" s="25" t="s">
        <v>33</v>
      </c>
      <c r="H74" s="25">
        <v>30</v>
      </c>
      <c r="I74" s="25">
        <v>195</v>
      </c>
      <c r="J74" s="25" t="s">
        <v>23</v>
      </c>
      <c r="K74" s="25" t="s">
        <v>43</v>
      </c>
      <c r="L74" s="25">
        <v>22.2</v>
      </c>
      <c r="M74" s="25">
        <v>111</v>
      </c>
      <c r="N74" s="25">
        <v>64</v>
      </c>
      <c r="U74" s="25" t="s">
        <v>57</v>
      </c>
      <c r="V74" s="26">
        <f>ROUND(((M74-N74)/M74)*100,0)</f>
        <v>42</v>
      </c>
      <c r="W74" s="26" t="str">
        <f t="shared" si="5"/>
        <v>Rough-5-Pre</v>
      </c>
      <c r="X74" s="26">
        <f t="shared" si="6"/>
        <v>1</v>
      </c>
      <c r="Y74" s="27">
        <f t="shared" si="7"/>
        <v>15</v>
      </c>
    </row>
    <row r="75" spans="1:25" x14ac:dyDescent="0.2">
      <c r="A75" s="25" t="s">
        <v>32</v>
      </c>
      <c r="B75" s="25">
        <v>5</v>
      </c>
      <c r="C75" s="7">
        <v>42235</v>
      </c>
      <c r="D75" s="25" t="s">
        <v>44</v>
      </c>
      <c r="E75" s="29">
        <v>6</v>
      </c>
      <c r="F75" s="25">
        <v>40</v>
      </c>
      <c r="G75" s="25" t="s">
        <v>33</v>
      </c>
      <c r="H75" s="25">
        <v>52.5</v>
      </c>
      <c r="I75" s="25">
        <v>200</v>
      </c>
      <c r="J75" s="25" t="s">
        <v>26</v>
      </c>
      <c r="K75" s="25">
        <v>3</v>
      </c>
      <c r="L75" s="25">
        <v>52</v>
      </c>
      <c r="M75" s="25">
        <v>92</v>
      </c>
      <c r="N75" s="25" t="s">
        <v>41</v>
      </c>
      <c r="U75" s="25" t="s">
        <v>57</v>
      </c>
      <c r="V75" s="26">
        <v>0</v>
      </c>
      <c r="W75" s="26" t="str">
        <f t="shared" si="5"/>
        <v>Rough-5-Pre</v>
      </c>
      <c r="X75" s="26">
        <f t="shared" si="6"/>
        <v>6</v>
      </c>
      <c r="Y75" s="27">
        <f t="shared" si="7"/>
        <v>3</v>
      </c>
    </row>
    <row r="76" spans="1:25" x14ac:dyDescent="0.2">
      <c r="A76" s="25" t="s">
        <v>32</v>
      </c>
      <c r="B76" s="25">
        <v>5</v>
      </c>
      <c r="C76" s="7">
        <v>42235</v>
      </c>
      <c r="D76" s="25" t="s">
        <v>44</v>
      </c>
      <c r="E76" s="29">
        <v>7</v>
      </c>
      <c r="F76" s="25">
        <v>40</v>
      </c>
      <c r="G76" s="25" t="s">
        <v>28</v>
      </c>
      <c r="H76" s="25">
        <v>23.5</v>
      </c>
      <c r="I76" s="25">
        <v>234</v>
      </c>
      <c r="J76" s="25" t="s">
        <v>23</v>
      </c>
      <c r="K76" s="25" t="s">
        <v>26</v>
      </c>
      <c r="L76" s="25">
        <v>34.9</v>
      </c>
      <c r="M76" s="25">
        <v>125</v>
      </c>
      <c r="N76" s="25">
        <v>56</v>
      </c>
      <c r="U76" s="25" t="s">
        <v>57</v>
      </c>
      <c r="V76" s="26">
        <f t="shared" ref="V76:V87" si="8">ROUND(((M76-N76)/M76)*100,0)</f>
        <v>55</v>
      </c>
      <c r="W76" s="26" t="str">
        <f t="shared" si="5"/>
        <v>Rough-5-Pre</v>
      </c>
      <c r="X76" s="26">
        <f t="shared" si="6"/>
        <v>1</v>
      </c>
      <c r="Y76" s="27">
        <f t="shared" si="7"/>
        <v>6</v>
      </c>
    </row>
    <row r="77" spans="1:25" x14ac:dyDescent="0.2">
      <c r="A77" s="25" t="s">
        <v>32</v>
      </c>
      <c r="B77" s="25">
        <v>5</v>
      </c>
      <c r="C77" s="7">
        <v>42235</v>
      </c>
      <c r="D77" s="25" t="s">
        <v>44</v>
      </c>
      <c r="E77" s="25">
        <v>8</v>
      </c>
      <c r="F77" s="25">
        <v>40</v>
      </c>
      <c r="G77" s="25" t="s">
        <v>28</v>
      </c>
      <c r="H77" s="25">
        <v>31</v>
      </c>
      <c r="I77" s="25">
        <v>300</v>
      </c>
      <c r="J77" s="25" t="s">
        <v>23</v>
      </c>
      <c r="K77" s="25" t="s">
        <v>43</v>
      </c>
      <c r="L77" s="25">
        <v>25.2</v>
      </c>
      <c r="M77" s="25">
        <v>112</v>
      </c>
      <c r="N77" s="25">
        <v>63</v>
      </c>
      <c r="U77" s="25" t="s">
        <v>57</v>
      </c>
      <c r="V77" s="26">
        <f t="shared" si="8"/>
        <v>44</v>
      </c>
      <c r="W77" s="26" t="str">
        <f t="shared" si="5"/>
        <v>Rough-5-Pre</v>
      </c>
      <c r="X77" s="26">
        <f t="shared" si="6"/>
        <v>1</v>
      </c>
      <c r="Y77" s="27">
        <f t="shared" si="7"/>
        <v>12</v>
      </c>
    </row>
    <row r="78" spans="1:25" x14ac:dyDescent="0.2">
      <c r="A78" s="25" t="s">
        <v>32</v>
      </c>
      <c r="B78" s="25">
        <v>5</v>
      </c>
      <c r="C78" s="7">
        <v>42235</v>
      </c>
      <c r="D78" s="25" t="s">
        <v>44</v>
      </c>
      <c r="E78" s="29">
        <v>9</v>
      </c>
      <c r="F78" s="25">
        <v>40</v>
      </c>
      <c r="G78" s="25" t="s">
        <v>28</v>
      </c>
      <c r="H78" s="25">
        <v>40.5</v>
      </c>
      <c r="I78" s="25">
        <v>305</v>
      </c>
      <c r="J78" s="25" t="s">
        <v>23</v>
      </c>
      <c r="K78" s="25" t="s">
        <v>43</v>
      </c>
      <c r="L78" s="25">
        <v>29</v>
      </c>
      <c r="M78" s="25">
        <v>125</v>
      </c>
      <c r="N78" s="25">
        <v>70</v>
      </c>
      <c r="U78" s="25" t="s">
        <v>57</v>
      </c>
      <c r="V78" s="26">
        <f t="shared" si="8"/>
        <v>44</v>
      </c>
      <c r="W78" s="26" t="str">
        <f t="shared" si="5"/>
        <v>Rough-5-Pre</v>
      </c>
      <c r="X78" s="26">
        <f t="shared" si="6"/>
        <v>1</v>
      </c>
      <c r="Y78" s="27">
        <f t="shared" si="7"/>
        <v>9</v>
      </c>
    </row>
    <row r="79" spans="1:25" x14ac:dyDescent="0.2">
      <c r="A79" s="25" t="s">
        <v>32</v>
      </c>
      <c r="B79" s="25">
        <v>5</v>
      </c>
      <c r="C79" s="7">
        <v>42235</v>
      </c>
      <c r="D79" s="25" t="s">
        <v>44</v>
      </c>
      <c r="E79" s="29">
        <v>10</v>
      </c>
      <c r="F79" s="25">
        <v>40</v>
      </c>
      <c r="G79" s="25" t="s">
        <v>28</v>
      </c>
      <c r="H79" s="25">
        <v>16</v>
      </c>
      <c r="I79" s="25">
        <v>328</v>
      </c>
      <c r="J79" s="25" t="s">
        <v>23</v>
      </c>
      <c r="K79" s="25" t="s">
        <v>24</v>
      </c>
      <c r="L79" s="25">
        <v>14</v>
      </c>
      <c r="M79" s="25">
        <v>63</v>
      </c>
      <c r="N79" s="25">
        <v>31</v>
      </c>
      <c r="U79" s="25" t="s">
        <v>57</v>
      </c>
      <c r="V79" s="26">
        <f t="shared" si="8"/>
        <v>51</v>
      </c>
      <c r="W79" s="26" t="str">
        <f t="shared" si="5"/>
        <v>Rough-5-Pre</v>
      </c>
      <c r="X79" s="26">
        <f t="shared" si="6"/>
        <v>1</v>
      </c>
      <c r="Y79" s="27">
        <f t="shared" si="7"/>
        <v>37</v>
      </c>
    </row>
    <row r="80" spans="1:25" x14ac:dyDescent="0.2">
      <c r="A80" s="25" t="s">
        <v>32</v>
      </c>
      <c r="B80" s="25">
        <v>5</v>
      </c>
      <c r="C80" s="7">
        <v>42235</v>
      </c>
      <c r="D80" s="25" t="s">
        <v>44</v>
      </c>
      <c r="E80" s="25">
        <v>11</v>
      </c>
      <c r="F80" s="25">
        <v>40</v>
      </c>
      <c r="G80" s="25" t="s">
        <v>28</v>
      </c>
      <c r="H80" s="25">
        <v>18</v>
      </c>
      <c r="I80" s="25">
        <v>359</v>
      </c>
      <c r="J80" s="25" t="s">
        <v>23</v>
      </c>
      <c r="K80" s="25" t="s">
        <v>26</v>
      </c>
      <c r="L80" s="25">
        <v>50</v>
      </c>
      <c r="M80" s="25">
        <v>161</v>
      </c>
      <c r="N80" s="25">
        <v>72</v>
      </c>
      <c r="U80" s="25" t="s">
        <v>57</v>
      </c>
      <c r="V80" s="26">
        <f t="shared" si="8"/>
        <v>55</v>
      </c>
      <c r="W80" s="26" t="str">
        <f t="shared" si="5"/>
        <v>Rough-5-Pre</v>
      </c>
      <c r="X80" s="26">
        <f t="shared" si="6"/>
        <v>1</v>
      </c>
      <c r="Y80" s="27">
        <f t="shared" si="7"/>
        <v>3</v>
      </c>
    </row>
    <row r="81" spans="1:25" x14ac:dyDescent="0.2">
      <c r="A81" s="25" t="s">
        <v>32</v>
      </c>
      <c r="B81" s="25">
        <v>5</v>
      </c>
      <c r="C81" s="7">
        <v>42235</v>
      </c>
      <c r="D81" s="25" t="s">
        <v>44</v>
      </c>
      <c r="E81" s="25">
        <v>101</v>
      </c>
      <c r="F81" s="25">
        <v>5</v>
      </c>
      <c r="G81" s="25" t="s">
        <v>28</v>
      </c>
      <c r="H81" s="25">
        <v>13.5</v>
      </c>
      <c r="I81" s="25">
        <v>290</v>
      </c>
      <c r="J81" s="25" t="s">
        <v>23</v>
      </c>
      <c r="K81" s="25" t="s">
        <v>24</v>
      </c>
      <c r="L81" s="25">
        <v>3.5</v>
      </c>
      <c r="M81" s="25">
        <v>15</v>
      </c>
      <c r="N81" s="25">
        <v>5</v>
      </c>
      <c r="U81" s="25" t="s">
        <v>57</v>
      </c>
      <c r="V81" s="26">
        <f t="shared" si="8"/>
        <v>67</v>
      </c>
      <c r="W81" s="26" t="str">
        <f t="shared" si="5"/>
        <v>Rough-5-Pre</v>
      </c>
      <c r="X81" s="26">
        <f t="shared" si="6"/>
        <v>1</v>
      </c>
      <c r="Y81" s="27">
        <f t="shared" si="7"/>
        <v>75</v>
      </c>
    </row>
    <row r="82" spans="1:25" x14ac:dyDescent="0.2">
      <c r="A82" s="36" t="s">
        <v>32</v>
      </c>
      <c r="B82" s="25">
        <v>6</v>
      </c>
      <c r="C82" s="7">
        <v>42235</v>
      </c>
      <c r="D82" s="25" t="s">
        <v>44</v>
      </c>
      <c r="E82" s="29">
        <v>1</v>
      </c>
      <c r="F82" s="25">
        <v>40</v>
      </c>
      <c r="G82" s="25" t="s">
        <v>28</v>
      </c>
      <c r="H82" s="25">
        <v>11.5</v>
      </c>
      <c r="I82" s="25">
        <v>60</v>
      </c>
      <c r="J82" s="25" t="s">
        <v>23</v>
      </c>
      <c r="K82" s="25" t="s">
        <v>25</v>
      </c>
      <c r="L82" s="25">
        <v>18.2</v>
      </c>
      <c r="M82" s="25">
        <v>88</v>
      </c>
      <c r="N82" s="25">
        <v>22</v>
      </c>
      <c r="V82" s="26">
        <f t="shared" si="8"/>
        <v>75</v>
      </c>
      <c r="W82" s="26" t="str">
        <f t="shared" si="5"/>
        <v>Rough-6-Pre</v>
      </c>
      <c r="X82" s="26">
        <f t="shared" si="6"/>
        <v>1</v>
      </c>
      <c r="Y82" s="27">
        <f t="shared" si="7"/>
        <v>22</v>
      </c>
    </row>
    <row r="83" spans="1:25" x14ac:dyDescent="0.2">
      <c r="A83" s="25" t="s">
        <v>32</v>
      </c>
      <c r="B83" s="25">
        <v>6</v>
      </c>
      <c r="C83" s="7">
        <v>42235</v>
      </c>
      <c r="D83" s="25" t="s">
        <v>40</v>
      </c>
      <c r="E83" s="29">
        <v>1</v>
      </c>
      <c r="F83" s="25">
        <v>40</v>
      </c>
      <c r="G83" s="25" t="s">
        <v>28</v>
      </c>
      <c r="H83" s="25">
        <v>11.5</v>
      </c>
      <c r="I83" s="25">
        <v>60</v>
      </c>
      <c r="J83" s="25" t="s">
        <v>23</v>
      </c>
      <c r="K83" s="25" t="s">
        <v>25</v>
      </c>
      <c r="L83" s="25">
        <v>18.2</v>
      </c>
      <c r="M83" s="25">
        <v>88</v>
      </c>
      <c r="N83" s="25">
        <v>22</v>
      </c>
      <c r="O83" s="25">
        <v>0</v>
      </c>
      <c r="P83" s="25">
        <v>0.5</v>
      </c>
      <c r="Q83" s="25">
        <v>0</v>
      </c>
      <c r="R83" s="25">
        <v>0</v>
      </c>
      <c r="S83" s="25">
        <v>0</v>
      </c>
      <c r="T83" s="25">
        <v>0</v>
      </c>
      <c r="V83" s="26">
        <f t="shared" si="8"/>
        <v>75</v>
      </c>
      <c r="W83" s="26" t="str">
        <f t="shared" si="5"/>
        <v>Rough-6-Post</v>
      </c>
      <c r="X83" s="26">
        <f t="shared" si="6"/>
        <v>1</v>
      </c>
      <c r="Y83" s="27">
        <f t="shared" si="7"/>
        <v>22</v>
      </c>
    </row>
    <row r="84" spans="1:25" x14ac:dyDescent="0.2">
      <c r="A84" s="25" t="s">
        <v>32</v>
      </c>
      <c r="B84" s="25">
        <v>6</v>
      </c>
      <c r="C84" s="7">
        <v>42235</v>
      </c>
      <c r="D84" s="25" t="s">
        <v>44</v>
      </c>
      <c r="E84" s="29">
        <v>2</v>
      </c>
      <c r="F84" s="25">
        <v>40</v>
      </c>
      <c r="G84" s="25" t="s">
        <v>27</v>
      </c>
      <c r="H84" s="25">
        <v>32</v>
      </c>
      <c r="I84" s="25">
        <v>84</v>
      </c>
      <c r="J84" s="25" t="s">
        <v>23</v>
      </c>
      <c r="K84" s="25" t="s">
        <v>26</v>
      </c>
      <c r="L84" s="25">
        <v>53.3</v>
      </c>
      <c r="M84" s="25">
        <v>155</v>
      </c>
      <c r="N84" s="25">
        <v>83</v>
      </c>
      <c r="V84" s="26">
        <f t="shared" si="8"/>
        <v>46</v>
      </c>
      <c r="W84" s="26" t="str">
        <f t="shared" si="5"/>
        <v>Rough-6-Pre</v>
      </c>
      <c r="X84" s="26">
        <f t="shared" si="6"/>
        <v>1</v>
      </c>
      <c r="Y84" s="27">
        <f t="shared" si="7"/>
        <v>3</v>
      </c>
    </row>
    <row r="85" spans="1:25" x14ac:dyDescent="0.2">
      <c r="A85" s="25" t="s">
        <v>32</v>
      </c>
      <c r="B85" s="25">
        <v>6</v>
      </c>
      <c r="C85" s="7">
        <v>42235</v>
      </c>
      <c r="D85" s="25" t="s">
        <v>40</v>
      </c>
      <c r="E85" s="29">
        <v>2</v>
      </c>
      <c r="F85" s="25">
        <v>40</v>
      </c>
      <c r="G85" s="25" t="s">
        <v>27</v>
      </c>
      <c r="H85" s="25">
        <v>32</v>
      </c>
      <c r="I85" s="25">
        <v>84</v>
      </c>
      <c r="J85" s="25" t="s">
        <v>23</v>
      </c>
      <c r="K85" s="25" t="s">
        <v>26</v>
      </c>
      <c r="L85" s="25">
        <v>53.3</v>
      </c>
      <c r="M85" s="25">
        <v>155</v>
      </c>
      <c r="N85" s="25">
        <v>83</v>
      </c>
      <c r="O85" s="25">
        <v>0.5</v>
      </c>
      <c r="P85" s="25">
        <v>5</v>
      </c>
      <c r="Q85" s="25">
        <v>0</v>
      </c>
      <c r="R85" s="25">
        <v>0</v>
      </c>
      <c r="S85" s="25">
        <v>0</v>
      </c>
      <c r="T85" s="25">
        <v>0</v>
      </c>
      <c r="V85" s="26">
        <f t="shared" si="8"/>
        <v>46</v>
      </c>
      <c r="W85" s="26" t="str">
        <f t="shared" si="5"/>
        <v>Rough-6-Post</v>
      </c>
      <c r="X85" s="26">
        <f t="shared" si="6"/>
        <v>1</v>
      </c>
      <c r="Y85" s="27">
        <f t="shared" si="7"/>
        <v>3</v>
      </c>
    </row>
    <row r="86" spans="1:25" x14ac:dyDescent="0.2">
      <c r="A86" s="25" t="s">
        <v>32</v>
      </c>
      <c r="B86" s="25">
        <v>6</v>
      </c>
      <c r="C86" s="7">
        <v>42235</v>
      </c>
      <c r="D86" s="25" t="s">
        <v>44</v>
      </c>
      <c r="E86" s="29">
        <v>3</v>
      </c>
      <c r="F86" s="25">
        <v>40</v>
      </c>
      <c r="G86" s="25" t="s">
        <v>28</v>
      </c>
      <c r="H86" s="25">
        <v>20</v>
      </c>
      <c r="I86" s="25">
        <v>108</v>
      </c>
      <c r="J86" s="25" t="s">
        <v>23</v>
      </c>
      <c r="K86" s="25" t="s">
        <v>25</v>
      </c>
      <c r="L86" s="25">
        <v>14</v>
      </c>
      <c r="M86" s="25">
        <v>80</v>
      </c>
      <c r="N86" s="25">
        <v>22</v>
      </c>
      <c r="V86" s="26">
        <f t="shared" si="8"/>
        <v>73</v>
      </c>
      <c r="W86" s="26" t="str">
        <f t="shared" si="5"/>
        <v>Rough-6-Pre</v>
      </c>
      <c r="X86" s="26">
        <f t="shared" si="6"/>
        <v>1</v>
      </c>
      <c r="Y86" s="27">
        <f t="shared" si="7"/>
        <v>37</v>
      </c>
    </row>
    <row r="87" spans="1:25" x14ac:dyDescent="0.2">
      <c r="A87" s="25" t="s">
        <v>32</v>
      </c>
      <c r="B87" s="25">
        <v>6</v>
      </c>
      <c r="C87" s="7">
        <v>42235</v>
      </c>
      <c r="D87" s="25" t="s">
        <v>40</v>
      </c>
      <c r="E87" s="29">
        <v>3</v>
      </c>
      <c r="F87" s="25">
        <v>40</v>
      </c>
      <c r="G87" s="25" t="s">
        <v>28</v>
      </c>
      <c r="H87" s="25">
        <v>20</v>
      </c>
      <c r="I87" s="25">
        <v>108</v>
      </c>
      <c r="J87" s="25" t="s">
        <v>23</v>
      </c>
      <c r="K87" s="25" t="s">
        <v>25</v>
      </c>
      <c r="L87" s="25">
        <v>14</v>
      </c>
      <c r="M87" s="25">
        <v>80</v>
      </c>
      <c r="N87" s="25">
        <v>25</v>
      </c>
      <c r="O87" s="25">
        <v>0</v>
      </c>
      <c r="P87" s="25">
        <v>25</v>
      </c>
      <c r="Q87" s="25">
        <v>25</v>
      </c>
      <c r="R87" s="25">
        <v>1</v>
      </c>
      <c r="S87" s="25">
        <v>0</v>
      </c>
      <c r="T87" s="25">
        <v>0</v>
      </c>
      <c r="V87" s="26">
        <f t="shared" si="8"/>
        <v>69</v>
      </c>
      <c r="W87" s="26" t="str">
        <f t="shared" si="5"/>
        <v>Rough-6-Post</v>
      </c>
      <c r="X87" s="26">
        <f t="shared" si="6"/>
        <v>1</v>
      </c>
      <c r="Y87" s="27">
        <f t="shared" si="7"/>
        <v>37</v>
      </c>
    </row>
    <row r="88" spans="1:25" x14ac:dyDescent="0.2">
      <c r="A88" s="25" t="s">
        <v>32</v>
      </c>
      <c r="B88" s="25">
        <v>6</v>
      </c>
      <c r="C88" s="7">
        <v>42235</v>
      </c>
      <c r="D88" s="25" t="s">
        <v>44</v>
      </c>
      <c r="E88" s="29">
        <v>4</v>
      </c>
      <c r="F88" s="25">
        <v>40</v>
      </c>
      <c r="G88" s="25" t="s">
        <v>28</v>
      </c>
      <c r="H88" s="25">
        <v>6.5</v>
      </c>
      <c r="I88" s="25">
        <v>109</v>
      </c>
      <c r="J88" s="25" t="s">
        <v>26</v>
      </c>
      <c r="K88" s="25">
        <v>1</v>
      </c>
      <c r="L88" s="25">
        <v>19.5</v>
      </c>
      <c r="M88" s="25">
        <v>88</v>
      </c>
      <c r="N88" s="25" t="s">
        <v>41</v>
      </c>
      <c r="V88" s="26">
        <v>0</v>
      </c>
      <c r="W88" s="26" t="str">
        <f t="shared" si="5"/>
        <v>Rough-6-Pre</v>
      </c>
      <c r="X88" s="26">
        <f t="shared" si="6"/>
        <v>6</v>
      </c>
      <c r="Y88" s="27">
        <f t="shared" si="7"/>
        <v>19</v>
      </c>
    </row>
    <row r="89" spans="1:25" x14ac:dyDescent="0.2">
      <c r="A89" s="25" t="s">
        <v>32</v>
      </c>
      <c r="B89" s="25">
        <v>6</v>
      </c>
      <c r="C89" s="7">
        <v>42235</v>
      </c>
      <c r="D89" s="25" t="s">
        <v>40</v>
      </c>
      <c r="E89" s="29">
        <v>4</v>
      </c>
      <c r="F89" s="25">
        <v>40</v>
      </c>
      <c r="G89" s="25" t="s">
        <v>28</v>
      </c>
      <c r="H89" s="25">
        <v>6.5</v>
      </c>
      <c r="I89" s="25">
        <v>109</v>
      </c>
      <c r="J89" s="25" t="s">
        <v>26</v>
      </c>
      <c r="K89" s="25">
        <v>1</v>
      </c>
      <c r="L89" s="25">
        <v>19.5</v>
      </c>
      <c r="M89" s="25">
        <v>88</v>
      </c>
      <c r="N89" s="25" t="s">
        <v>41</v>
      </c>
      <c r="O89" s="25">
        <v>0</v>
      </c>
      <c r="P89" s="25">
        <v>0.5</v>
      </c>
      <c r="Q89" s="25" t="s">
        <v>41</v>
      </c>
      <c r="R89" s="25" t="s">
        <v>41</v>
      </c>
      <c r="S89" s="25" t="s">
        <v>41</v>
      </c>
      <c r="T89" s="25" t="s">
        <v>41</v>
      </c>
      <c r="V89" s="26">
        <v>0</v>
      </c>
      <c r="W89" s="26" t="str">
        <f t="shared" si="5"/>
        <v>Rough-6-Post</v>
      </c>
      <c r="X89" s="26">
        <f t="shared" si="6"/>
        <v>6</v>
      </c>
      <c r="Y89" s="27">
        <f t="shared" si="7"/>
        <v>19</v>
      </c>
    </row>
    <row r="90" spans="1:25" x14ac:dyDescent="0.2">
      <c r="A90" s="25" t="s">
        <v>32</v>
      </c>
      <c r="B90" s="25">
        <v>6</v>
      </c>
      <c r="C90" s="7">
        <v>42235</v>
      </c>
      <c r="D90" s="25" t="s">
        <v>44</v>
      </c>
      <c r="E90" s="29">
        <v>5</v>
      </c>
      <c r="F90" s="25">
        <v>40</v>
      </c>
      <c r="G90" s="25" t="s">
        <v>27</v>
      </c>
      <c r="H90" s="25">
        <v>55</v>
      </c>
      <c r="I90" s="25">
        <v>136</v>
      </c>
      <c r="J90" s="25" t="s">
        <v>23</v>
      </c>
      <c r="K90" s="25" t="s">
        <v>26</v>
      </c>
      <c r="L90" s="25">
        <v>24.8</v>
      </c>
      <c r="M90" s="25">
        <v>162</v>
      </c>
      <c r="N90" s="25">
        <v>98</v>
      </c>
      <c r="V90" s="26">
        <f t="shared" ref="V90:V95" si="9">ROUND(((M90-N90)/M90)*100,0)</f>
        <v>40</v>
      </c>
      <c r="W90" s="26" t="str">
        <f t="shared" si="5"/>
        <v>Rough-6-Pre</v>
      </c>
      <c r="X90" s="26">
        <f t="shared" si="6"/>
        <v>1</v>
      </c>
      <c r="Y90" s="27">
        <f t="shared" si="7"/>
        <v>12</v>
      </c>
    </row>
    <row r="91" spans="1:25" x14ac:dyDescent="0.2">
      <c r="A91" s="25" t="s">
        <v>32</v>
      </c>
      <c r="B91" s="25">
        <v>6</v>
      </c>
      <c r="C91" s="7">
        <v>42235</v>
      </c>
      <c r="D91" s="25" t="s">
        <v>40</v>
      </c>
      <c r="E91" s="29">
        <v>5</v>
      </c>
      <c r="F91" s="25">
        <v>40</v>
      </c>
      <c r="G91" s="25" t="s">
        <v>27</v>
      </c>
      <c r="H91" s="25">
        <v>55</v>
      </c>
      <c r="I91" s="25">
        <v>136</v>
      </c>
      <c r="J91" s="25" t="s">
        <v>23</v>
      </c>
      <c r="K91" s="25" t="s">
        <v>26</v>
      </c>
      <c r="L91" s="25">
        <v>24.8</v>
      </c>
      <c r="M91" s="25">
        <v>162</v>
      </c>
      <c r="N91" s="25">
        <v>98</v>
      </c>
      <c r="O91" s="25">
        <v>1</v>
      </c>
      <c r="P91" s="25">
        <v>20</v>
      </c>
      <c r="Q91" s="25">
        <v>0</v>
      </c>
      <c r="R91" s="25">
        <v>0</v>
      </c>
      <c r="S91" s="25">
        <v>0</v>
      </c>
      <c r="T91" s="25">
        <v>0</v>
      </c>
      <c r="U91" s="25" t="s">
        <v>42</v>
      </c>
      <c r="V91" s="26">
        <f t="shared" si="9"/>
        <v>40</v>
      </c>
      <c r="W91" s="26" t="str">
        <f t="shared" si="5"/>
        <v>Rough-6-Post</v>
      </c>
      <c r="X91" s="26">
        <f t="shared" si="6"/>
        <v>1</v>
      </c>
      <c r="Y91" s="27">
        <f t="shared" si="7"/>
        <v>12</v>
      </c>
    </row>
    <row r="92" spans="1:25" x14ac:dyDescent="0.2">
      <c r="A92" s="25" t="s">
        <v>32</v>
      </c>
      <c r="B92" s="25">
        <v>6</v>
      </c>
      <c r="C92" s="7">
        <v>42235</v>
      </c>
      <c r="D92" s="25" t="s">
        <v>44</v>
      </c>
      <c r="E92" s="29">
        <v>6</v>
      </c>
      <c r="F92" s="25">
        <v>40</v>
      </c>
      <c r="G92" s="25" t="s">
        <v>27</v>
      </c>
      <c r="H92" s="25">
        <v>35</v>
      </c>
      <c r="I92" s="25">
        <v>145</v>
      </c>
      <c r="J92" s="25" t="s">
        <v>23</v>
      </c>
      <c r="K92" s="25" t="s">
        <v>26</v>
      </c>
      <c r="L92" s="25">
        <v>44.3</v>
      </c>
      <c r="M92" s="25">
        <v>153</v>
      </c>
      <c r="N92" s="25">
        <v>86</v>
      </c>
      <c r="V92" s="26">
        <f t="shared" si="9"/>
        <v>44</v>
      </c>
      <c r="W92" s="26" t="str">
        <f t="shared" si="5"/>
        <v>Rough-6-Pre</v>
      </c>
      <c r="X92" s="26">
        <f t="shared" si="6"/>
        <v>1</v>
      </c>
      <c r="Y92" s="27">
        <f t="shared" si="7"/>
        <v>4</v>
      </c>
    </row>
    <row r="93" spans="1:25" x14ac:dyDescent="0.2">
      <c r="A93" s="25" t="s">
        <v>32</v>
      </c>
      <c r="B93" s="25">
        <v>6</v>
      </c>
      <c r="C93" s="7">
        <v>42235</v>
      </c>
      <c r="D93" s="25" t="s">
        <v>40</v>
      </c>
      <c r="E93" s="29">
        <v>6</v>
      </c>
      <c r="F93" s="25">
        <v>40</v>
      </c>
      <c r="G93" s="25" t="s">
        <v>27</v>
      </c>
      <c r="H93" s="25">
        <v>35</v>
      </c>
      <c r="I93" s="25">
        <v>145</v>
      </c>
      <c r="J93" s="25" t="s">
        <v>23</v>
      </c>
      <c r="K93" s="25" t="s">
        <v>26</v>
      </c>
      <c r="L93" s="25">
        <v>44.3</v>
      </c>
      <c r="M93" s="25">
        <v>153</v>
      </c>
      <c r="N93" s="25">
        <v>86</v>
      </c>
      <c r="O93" s="25">
        <v>1</v>
      </c>
      <c r="P93" s="25">
        <v>20</v>
      </c>
      <c r="Q93" s="25">
        <v>0</v>
      </c>
      <c r="R93" s="25">
        <v>0</v>
      </c>
      <c r="S93" s="25">
        <v>0</v>
      </c>
      <c r="T93" s="25">
        <v>0</v>
      </c>
      <c r="V93" s="26">
        <f t="shared" si="9"/>
        <v>44</v>
      </c>
      <c r="W93" s="26" t="str">
        <f t="shared" si="5"/>
        <v>Rough-6-Post</v>
      </c>
      <c r="X93" s="26">
        <f t="shared" si="6"/>
        <v>1</v>
      </c>
      <c r="Y93" s="27">
        <f t="shared" si="7"/>
        <v>4</v>
      </c>
    </row>
    <row r="94" spans="1:25" x14ac:dyDescent="0.2">
      <c r="A94" s="25" t="s">
        <v>32</v>
      </c>
      <c r="B94" s="25">
        <v>6</v>
      </c>
      <c r="C94" s="7">
        <v>42235</v>
      </c>
      <c r="D94" s="25" t="s">
        <v>44</v>
      </c>
      <c r="E94" s="29">
        <v>7</v>
      </c>
      <c r="F94" s="25">
        <v>40</v>
      </c>
      <c r="G94" s="25" t="s">
        <v>28</v>
      </c>
      <c r="H94" s="25">
        <v>18</v>
      </c>
      <c r="I94" s="25">
        <v>195</v>
      </c>
      <c r="J94" s="25" t="s">
        <v>23</v>
      </c>
      <c r="K94" s="25" t="s">
        <v>34</v>
      </c>
      <c r="L94" s="25">
        <v>19.399999999999999</v>
      </c>
      <c r="M94" s="25">
        <v>95</v>
      </c>
      <c r="N94" s="25">
        <v>59</v>
      </c>
      <c r="V94" s="26">
        <f t="shared" si="9"/>
        <v>38</v>
      </c>
      <c r="W94" s="26" t="str">
        <f t="shared" si="5"/>
        <v>Rough-6-Pre</v>
      </c>
      <c r="X94" s="26">
        <f t="shared" si="6"/>
        <v>1</v>
      </c>
      <c r="Y94" s="27">
        <f t="shared" si="7"/>
        <v>19</v>
      </c>
    </row>
    <row r="95" spans="1:25" x14ac:dyDescent="0.2">
      <c r="A95" s="25" t="s">
        <v>32</v>
      </c>
      <c r="B95" s="25">
        <v>6</v>
      </c>
      <c r="C95" s="7">
        <v>42235</v>
      </c>
      <c r="D95" s="25" t="s">
        <v>40</v>
      </c>
      <c r="E95" s="29">
        <v>7</v>
      </c>
      <c r="F95" s="25">
        <v>40</v>
      </c>
      <c r="G95" s="25" t="s">
        <v>28</v>
      </c>
      <c r="H95" s="25">
        <v>18</v>
      </c>
      <c r="I95" s="25">
        <v>195</v>
      </c>
      <c r="J95" s="25" t="s">
        <v>23</v>
      </c>
      <c r="K95" s="25" t="s">
        <v>34</v>
      </c>
      <c r="L95" s="25">
        <v>19.399999999999999</v>
      </c>
      <c r="M95" s="25">
        <v>95</v>
      </c>
      <c r="N95" s="25">
        <v>59</v>
      </c>
      <c r="O95" s="25">
        <v>0</v>
      </c>
      <c r="P95" s="25">
        <v>0.5</v>
      </c>
      <c r="Q95" s="25">
        <v>0</v>
      </c>
      <c r="R95" s="25">
        <v>0</v>
      </c>
      <c r="S95" s="25">
        <v>0</v>
      </c>
      <c r="T95" s="25">
        <v>0</v>
      </c>
      <c r="V95" s="26">
        <f t="shared" si="9"/>
        <v>38</v>
      </c>
      <c r="W95" s="26" t="str">
        <f t="shared" si="5"/>
        <v>Rough-6-Post</v>
      </c>
      <c r="X95" s="26">
        <f t="shared" si="6"/>
        <v>1</v>
      </c>
      <c r="Y95" s="27">
        <f t="shared" si="7"/>
        <v>19</v>
      </c>
    </row>
    <row r="96" spans="1:25" x14ac:dyDescent="0.2">
      <c r="A96" s="25" t="s">
        <v>32</v>
      </c>
      <c r="B96" s="25">
        <v>6</v>
      </c>
      <c r="C96" s="7">
        <v>42235</v>
      </c>
      <c r="D96" s="25" t="s">
        <v>44</v>
      </c>
      <c r="E96" s="29">
        <v>8</v>
      </c>
      <c r="F96" s="25">
        <v>40</v>
      </c>
      <c r="G96" s="25" t="s">
        <v>33</v>
      </c>
      <c r="H96" s="25">
        <v>33.5</v>
      </c>
      <c r="I96" s="25">
        <v>280</v>
      </c>
      <c r="J96" s="25" t="s">
        <v>26</v>
      </c>
      <c r="K96" s="25">
        <v>1</v>
      </c>
      <c r="L96" s="25">
        <v>29.1</v>
      </c>
      <c r="M96" s="25">
        <v>96</v>
      </c>
      <c r="N96" s="25" t="s">
        <v>41</v>
      </c>
      <c r="V96" s="26">
        <v>0</v>
      </c>
      <c r="W96" s="26" t="str">
        <f t="shared" si="5"/>
        <v>Rough-6-Pre</v>
      </c>
      <c r="X96" s="26">
        <f t="shared" si="6"/>
        <v>6</v>
      </c>
      <c r="Y96" s="27">
        <f t="shared" si="7"/>
        <v>9</v>
      </c>
    </row>
    <row r="97" spans="1:25" x14ac:dyDescent="0.2">
      <c r="A97" s="25" t="s">
        <v>32</v>
      </c>
      <c r="B97" s="25">
        <v>6</v>
      </c>
      <c r="C97" s="7">
        <v>42235</v>
      </c>
      <c r="D97" s="25" t="s">
        <v>40</v>
      </c>
      <c r="E97" s="29">
        <v>8</v>
      </c>
      <c r="F97" s="25">
        <v>40</v>
      </c>
      <c r="G97" s="25" t="s">
        <v>33</v>
      </c>
      <c r="H97" s="25">
        <v>33.5</v>
      </c>
      <c r="I97" s="25">
        <v>280</v>
      </c>
      <c r="J97" s="25" t="s">
        <v>26</v>
      </c>
      <c r="K97" s="25">
        <v>1</v>
      </c>
      <c r="L97" s="25">
        <v>29.1</v>
      </c>
      <c r="M97" s="25">
        <v>96</v>
      </c>
      <c r="N97" s="25" t="s">
        <v>41</v>
      </c>
      <c r="O97" s="25">
        <v>0</v>
      </c>
      <c r="P97" s="25">
        <v>5</v>
      </c>
      <c r="Q97" s="25" t="s">
        <v>41</v>
      </c>
      <c r="R97" s="25" t="s">
        <v>41</v>
      </c>
      <c r="S97" s="25" t="s">
        <v>41</v>
      </c>
      <c r="T97" s="25" t="s">
        <v>41</v>
      </c>
      <c r="V97" s="26">
        <v>0</v>
      </c>
      <c r="W97" s="26" t="str">
        <f t="shared" si="5"/>
        <v>Rough-6-Post</v>
      </c>
      <c r="X97" s="26">
        <f t="shared" si="6"/>
        <v>6</v>
      </c>
      <c r="Y97" s="27">
        <f t="shared" si="7"/>
        <v>9</v>
      </c>
    </row>
    <row r="98" spans="1:25" x14ac:dyDescent="0.2">
      <c r="A98" s="25" t="s">
        <v>32</v>
      </c>
      <c r="B98" s="25">
        <v>6</v>
      </c>
      <c r="C98" s="7">
        <v>42235</v>
      </c>
      <c r="D98" s="25" t="s">
        <v>44</v>
      </c>
      <c r="E98" s="29">
        <v>9</v>
      </c>
      <c r="F98" s="25">
        <v>40</v>
      </c>
      <c r="G98" s="25" t="s">
        <v>27</v>
      </c>
      <c r="H98" s="25">
        <v>53.5</v>
      </c>
      <c r="I98" s="25">
        <v>339</v>
      </c>
      <c r="J98" s="25" t="s">
        <v>23</v>
      </c>
      <c r="K98" s="25" t="s">
        <v>26</v>
      </c>
      <c r="L98" s="25">
        <v>51.1</v>
      </c>
      <c r="M98" s="25">
        <v>180</v>
      </c>
      <c r="N98" s="25">
        <v>89</v>
      </c>
      <c r="V98" s="26">
        <f t="shared" ref="V98:V109" si="10">ROUND(((M98-N98)/M98)*100,0)</f>
        <v>51</v>
      </c>
      <c r="W98" s="26" t="str">
        <f t="shared" si="5"/>
        <v>Rough-6-Pre</v>
      </c>
      <c r="X98" s="26">
        <f t="shared" si="6"/>
        <v>1</v>
      </c>
      <c r="Y98" s="27">
        <f t="shared" si="7"/>
        <v>3</v>
      </c>
    </row>
    <row r="99" spans="1:25" x14ac:dyDescent="0.2">
      <c r="A99" s="25" t="s">
        <v>32</v>
      </c>
      <c r="B99" s="25">
        <v>6</v>
      </c>
      <c r="C99" s="7">
        <v>42235</v>
      </c>
      <c r="D99" s="25" t="s">
        <v>40</v>
      </c>
      <c r="E99" s="29">
        <v>9</v>
      </c>
      <c r="F99" s="25">
        <v>40</v>
      </c>
      <c r="G99" s="25" t="s">
        <v>27</v>
      </c>
      <c r="H99" s="25">
        <v>53.5</v>
      </c>
      <c r="I99" s="25">
        <v>339</v>
      </c>
      <c r="J99" s="25" t="s">
        <v>23</v>
      </c>
      <c r="K99" s="25" t="s">
        <v>26</v>
      </c>
      <c r="L99" s="25">
        <v>51.1</v>
      </c>
      <c r="M99" s="25">
        <v>180</v>
      </c>
      <c r="N99" s="25">
        <v>89</v>
      </c>
      <c r="O99" s="25">
        <v>1</v>
      </c>
      <c r="P99" s="25">
        <v>1</v>
      </c>
      <c r="Q99" s="25">
        <v>0</v>
      </c>
      <c r="R99" s="25">
        <v>0</v>
      </c>
      <c r="S99" s="25">
        <v>0</v>
      </c>
      <c r="T99" s="25">
        <v>0</v>
      </c>
      <c r="V99" s="26">
        <f t="shared" si="10"/>
        <v>51</v>
      </c>
      <c r="W99" s="26" t="str">
        <f t="shared" si="5"/>
        <v>Rough-6-Post</v>
      </c>
      <c r="X99" s="26">
        <f t="shared" si="6"/>
        <v>1</v>
      </c>
      <c r="Y99" s="27">
        <f t="shared" si="7"/>
        <v>3</v>
      </c>
    </row>
    <row r="100" spans="1:25" x14ac:dyDescent="0.2">
      <c r="A100" s="25" t="s">
        <v>32</v>
      </c>
      <c r="B100" s="25">
        <v>6</v>
      </c>
      <c r="C100" s="7">
        <v>42235</v>
      </c>
      <c r="D100" s="25" t="s">
        <v>44</v>
      </c>
      <c r="E100" s="29">
        <v>101</v>
      </c>
      <c r="F100" s="25">
        <v>5</v>
      </c>
      <c r="G100" s="25" t="s">
        <v>28</v>
      </c>
      <c r="H100" s="25">
        <v>20.5</v>
      </c>
      <c r="I100" s="25">
        <v>98</v>
      </c>
      <c r="J100" s="25" t="s">
        <v>23</v>
      </c>
      <c r="K100" s="25" t="s">
        <v>24</v>
      </c>
      <c r="L100" s="25">
        <v>5.2</v>
      </c>
      <c r="M100" s="25">
        <v>19</v>
      </c>
      <c r="N100" s="25">
        <v>12.4</v>
      </c>
      <c r="V100" s="26">
        <f t="shared" si="10"/>
        <v>35</v>
      </c>
      <c r="W100" s="26" t="str">
        <f t="shared" si="5"/>
        <v>Rough-6-Pre</v>
      </c>
      <c r="X100" s="26">
        <f t="shared" si="6"/>
        <v>1</v>
      </c>
      <c r="Y100" s="27">
        <f t="shared" si="7"/>
        <v>34</v>
      </c>
    </row>
    <row r="101" spans="1:25" x14ac:dyDescent="0.2">
      <c r="A101" s="25" t="s">
        <v>32</v>
      </c>
      <c r="B101" s="25">
        <v>6</v>
      </c>
      <c r="C101" s="7">
        <v>42235</v>
      </c>
      <c r="D101" s="25" t="s">
        <v>40</v>
      </c>
      <c r="E101" s="29">
        <v>101</v>
      </c>
      <c r="F101" s="25">
        <v>5</v>
      </c>
      <c r="G101" s="25" t="s">
        <v>28</v>
      </c>
      <c r="H101" s="25">
        <v>20.5</v>
      </c>
      <c r="I101" s="25">
        <v>98</v>
      </c>
      <c r="J101" s="25" t="s">
        <v>23</v>
      </c>
      <c r="K101" s="32" t="s">
        <v>24</v>
      </c>
      <c r="L101" s="25">
        <v>5.2</v>
      </c>
      <c r="M101" s="25">
        <v>19</v>
      </c>
      <c r="N101" s="25">
        <v>12.4</v>
      </c>
      <c r="O101" s="25">
        <v>1</v>
      </c>
      <c r="P101" s="25">
        <v>6</v>
      </c>
      <c r="Q101" s="25">
        <v>0</v>
      </c>
      <c r="R101" s="25">
        <v>0</v>
      </c>
      <c r="S101" s="25">
        <v>0</v>
      </c>
      <c r="T101" s="25">
        <v>0</v>
      </c>
      <c r="V101" s="26">
        <f t="shared" si="10"/>
        <v>35</v>
      </c>
      <c r="W101" s="26" t="str">
        <f t="shared" si="5"/>
        <v>Rough-6-Post</v>
      </c>
      <c r="X101" s="26">
        <f t="shared" si="6"/>
        <v>1</v>
      </c>
      <c r="Y101" s="27">
        <f t="shared" si="7"/>
        <v>34</v>
      </c>
    </row>
    <row r="102" spans="1:25" x14ac:dyDescent="0.2">
      <c r="A102" s="25" t="s">
        <v>32</v>
      </c>
      <c r="B102" s="25">
        <v>7</v>
      </c>
      <c r="C102" s="7">
        <v>42236</v>
      </c>
      <c r="D102" s="25" t="s">
        <v>44</v>
      </c>
      <c r="E102" s="29">
        <v>1</v>
      </c>
      <c r="F102" s="25">
        <v>20</v>
      </c>
      <c r="G102" s="25" t="s">
        <v>100</v>
      </c>
      <c r="H102" s="25">
        <v>10</v>
      </c>
      <c r="I102" s="25">
        <v>17</v>
      </c>
      <c r="J102" s="25" t="s">
        <v>38</v>
      </c>
      <c r="K102" s="25" t="s">
        <v>25</v>
      </c>
      <c r="L102" s="25">
        <v>7.7</v>
      </c>
      <c r="M102" s="25">
        <v>35</v>
      </c>
      <c r="N102" s="25">
        <v>6</v>
      </c>
      <c r="V102" s="26">
        <f t="shared" si="10"/>
        <v>83</v>
      </c>
      <c r="W102" s="26" t="str">
        <f t="shared" si="5"/>
        <v>Rough-7-Pre</v>
      </c>
      <c r="X102" s="26">
        <f t="shared" si="6"/>
        <v>1</v>
      </c>
      <c r="Y102" s="27">
        <f t="shared" si="7"/>
        <v>62</v>
      </c>
    </row>
    <row r="103" spans="1:25" x14ac:dyDescent="0.2">
      <c r="A103" s="25" t="s">
        <v>32</v>
      </c>
      <c r="B103" s="25">
        <v>7</v>
      </c>
      <c r="C103" s="7">
        <v>42236</v>
      </c>
      <c r="D103" s="25" t="s">
        <v>44</v>
      </c>
      <c r="E103" s="29">
        <v>2</v>
      </c>
      <c r="F103" s="25">
        <v>20</v>
      </c>
      <c r="G103" s="25" t="s">
        <v>100</v>
      </c>
      <c r="H103" s="25">
        <v>14</v>
      </c>
      <c r="I103" s="25">
        <v>20</v>
      </c>
      <c r="J103" s="25" t="s">
        <v>38</v>
      </c>
      <c r="K103" s="25" t="s">
        <v>43</v>
      </c>
      <c r="L103" s="25">
        <v>8</v>
      </c>
      <c r="M103" s="25">
        <v>35</v>
      </c>
      <c r="N103" s="25">
        <v>6</v>
      </c>
      <c r="V103" s="26">
        <f t="shared" si="10"/>
        <v>83</v>
      </c>
      <c r="W103" s="26" t="str">
        <f t="shared" si="5"/>
        <v>Rough-7-Pre</v>
      </c>
      <c r="X103" s="26">
        <f t="shared" si="6"/>
        <v>1</v>
      </c>
      <c r="Y103" s="27">
        <f t="shared" si="7"/>
        <v>57</v>
      </c>
    </row>
    <row r="104" spans="1:25" x14ac:dyDescent="0.2">
      <c r="A104" s="25" t="s">
        <v>32</v>
      </c>
      <c r="B104" s="25">
        <v>7</v>
      </c>
      <c r="C104" s="7">
        <v>42236</v>
      </c>
      <c r="D104" s="25" t="s">
        <v>44</v>
      </c>
      <c r="E104" s="29">
        <v>3</v>
      </c>
      <c r="F104" s="25">
        <v>20</v>
      </c>
      <c r="G104" s="25" t="s">
        <v>36</v>
      </c>
      <c r="H104" s="25">
        <v>18</v>
      </c>
      <c r="I104" s="25">
        <v>100</v>
      </c>
      <c r="J104" s="25" t="s">
        <v>38</v>
      </c>
      <c r="K104" s="25" t="s">
        <v>26</v>
      </c>
      <c r="L104" s="25">
        <v>11.5</v>
      </c>
      <c r="M104" s="25">
        <v>40</v>
      </c>
      <c r="N104" s="25">
        <v>25</v>
      </c>
      <c r="V104" s="26">
        <f t="shared" si="10"/>
        <v>38</v>
      </c>
      <c r="W104" s="26" t="str">
        <f t="shared" si="5"/>
        <v>Rough-7-Pre</v>
      </c>
      <c r="X104" s="26">
        <f t="shared" si="6"/>
        <v>1</v>
      </c>
      <c r="Y104" s="27">
        <f t="shared" si="7"/>
        <v>28</v>
      </c>
    </row>
    <row r="105" spans="1:25" x14ac:dyDescent="0.2">
      <c r="A105" s="25" t="s">
        <v>32</v>
      </c>
      <c r="B105" s="25">
        <v>7</v>
      </c>
      <c r="C105" s="7">
        <v>42236</v>
      </c>
      <c r="D105" s="25" t="s">
        <v>44</v>
      </c>
      <c r="E105" s="29">
        <v>4</v>
      </c>
      <c r="F105" s="25">
        <v>20</v>
      </c>
      <c r="G105" s="25" t="s">
        <v>36</v>
      </c>
      <c r="H105" s="25">
        <v>18</v>
      </c>
      <c r="I105" s="25">
        <v>104</v>
      </c>
      <c r="J105" s="25" t="s">
        <v>38</v>
      </c>
      <c r="K105" s="25" t="s">
        <v>43</v>
      </c>
      <c r="L105" s="25">
        <v>10.199999999999999</v>
      </c>
      <c r="M105" s="25">
        <v>45</v>
      </c>
      <c r="N105" s="25">
        <v>25</v>
      </c>
      <c r="V105" s="26">
        <f t="shared" si="10"/>
        <v>44</v>
      </c>
      <c r="W105" s="26" t="str">
        <f t="shared" si="5"/>
        <v>Rough-7-Pre</v>
      </c>
      <c r="X105" s="26">
        <f t="shared" si="6"/>
        <v>1</v>
      </c>
      <c r="Y105" s="27">
        <f t="shared" si="7"/>
        <v>35</v>
      </c>
    </row>
    <row r="106" spans="1:25" x14ac:dyDescent="0.2">
      <c r="A106" s="25" t="s">
        <v>32</v>
      </c>
      <c r="B106" s="25">
        <v>7</v>
      </c>
      <c r="C106" s="7">
        <v>42236</v>
      </c>
      <c r="D106" s="25" t="s">
        <v>44</v>
      </c>
      <c r="E106" s="29">
        <v>5</v>
      </c>
      <c r="F106" s="25">
        <v>20</v>
      </c>
      <c r="G106" s="25" t="s">
        <v>100</v>
      </c>
      <c r="H106" s="25">
        <v>12</v>
      </c>
      <c r="I106" s="25">
        <v>180</v>
      </c>
      <c r="J106" s="25" t="s">
        <v>38</v>
      </c>
      <c r="K106" s="25" t="s">
        <v>43</v>
      </c>
      <c r="L106" s="25">
        <v>6.8</v>
      </c>
      <c r="M106" s="25">
        <v>35</v>
      </c>
      <c r="N106" s="25">
        <v>6</v>
      </c>
      <c r="V106" s="26">
        <f t="shared" si="10"/>
        <v>83</v>
      </c>
      <c r="W106" s="26" t="str">
        <f t="shared" si="5"/>
        <v>Rough-7-Pre</v>
      </c>
      <c r="X106" s="26">
        <f t="shared" si="6"/>
        <v>1</v>
      </c>
      <c r="Y106" s="27">
        <f t="shared" si="7"/>
        <v>79</v>
      </c>
    </row>
    <row r="107" spans="1:25" x14ac:dyDescent="0.2">
      <c r="A107" s="25" t="s">
        <v>32</v>
      </c>
      <c r="B107" s="25">
        <v>7</v>
      </c>
      <c r="C107" s="7">
        <v>42236</v>
      </c>
      <c r="D107" s="25" t="s">
        <v>44</v>
      </c>
      <c r="E107" s="29">
        <v>6</v>
      </c>
      <c r="F107" s="25">
        <v>20</v>
      </c>
      <c r="G107" s="25" t="s">
        <v>100</v>
      </c>
      <c r="H107" s="25">
        <v>13</v>
      </c>
      <c r="I107" s="25">
        <v>180</v>
      </c>
      <c r="J107" s="25" t="s">
        <v>38</v>
      </c>
      <c r="K107" s="25" t="s">
        <v>43</v>
      </c>
      <c r="L107" s="25">
        <v>7.8</v>
      </c>
      <c r="M107" s="25">
        <v>35</v>
      </c>
      <c r="N107" s="25">
        <v>6</v>
      </c>
      <c r="V107" s="26">
        <f t="shared" si="10"/>
        <v>83</v>
      </c>
      <c r="W107" s="26" t="str">
        <f t="shared" si="5"/>
        <v>Rough-7-Pre</v>
      </c>
      <c r="X107" s="26">
        <f t="shared" si="6"/>
        <v>1</v>
      </c>
      <c r="Y107" s="27">
        <f t="shared" si="7"/>
        <v>60</v>
      </c>
    </row>
    <row r="108" spans="1:25" x14ac:dyDescent="0.2">
      <c r="A108" s="25" t="s">
        <v>32</v>
      </c>
      <c r="B108" s="25">
        <v>7</v>
      </c>
      <c r="C108" s="7">
        <v>42236</v>
      </c>
      <c r="D108" s="25" t="s">
        <v>44</v>
      </c>
      <c r="E108" s="29">
        <v>7</v>
      </c>
      <c r="F108" s="25">
        <v>20</v>
      </c>
      <c r="G108" s="25" t="s">
        <v>100</v>
      </c>
      <c r="H108" s="25">
        <v>14</v>
      </c>
      <c r="I108" s="25">
        <v>182</v>
      </c>
      <c r="J108" s="25" t="s">
        <v>38</v>
      </c>
      <c r="K108" s="25" t="s">
        <v>43</v>
      </c>
      <c r="L108" s="25">
        <v>7.1</v>
      </c>
      <c r="M108" s="25">
        <v>35</v>
      </c>
      <c r="N108" s="25">
        <v>6</v>
      </c>
      <c r="V108" s="26">
        <f t="shared" si="10"/>
        <v>83</v>
      </c>
      <c r="W108" s="26" t="str">
        <f t="shared" si="5"/>
        <v>Rough-7-Pre</v>
      </c>
      <c r="X108" s="26">
        <f t="shared" si="6"/>
        <v>1</v>
      </c>
      <c r="Y108" s="27">
        <f t="shared" si="7"/>
        <v>73</v>
      </c>
    </row>
    <row r="109" spans="1:25" x14ac:dyDescent="0.2">
      <c r="A109" s="25" t="s">
        <v>32</v>
      </c>
      <c r="B109" s="25">
        <v>7</v>
      </c>
      <c r="C109" s="7">
        <v>42236</v>
      </c>
      <c r="D109" s="25" t="s">
        <v>44</v>
      </c>
      <c r="E109" s="29">
        <v>8</v>
      </c>
      <c r="F109" s="25">
        <v>20</v>
      </c>
      <c r="G109" s="25" t="s">
        <v>100</v>
      </c>
      <c r="H109" s="25">
        <v>15</v>
      </c>
      <c r="I109" s="25">
        <v>248</v>
      </c>
      <c r="J109" s="25" t="s">
        <v>38</v>
      </c>
      <c r="K109" s="25" t="s">
        <v>25</v>
      </c>
      <c r="L109" s="25">
        <v>7.1</v>
      </c>
      <c r="M109" s="25">
        <v>35</v>
      </c>
      <c r="N109" s="25">
        <v>6</v>
      </c>
      <c r="V109" s="26">
        <f t="shared" si="10"/>
        <v>83</v>
      </c>
      <c r="W109" s="26" t="str">
        <f t="shared" si="5"/>
        <v>Rough-7-Pre</v>
      </c>
      <c r="X109" s="26">
        <f t="shared" si="6"/>
        <v>1</v>
      </c>
      <c r="Y109" s="27">
        <f t="shared" si="7"/>
        <v>73</v>
      </c>
    </row>
    <row r="110" spans="1:25" x14ac:dyDescent="0.2">
      <c r="A110" s="25" t="s">
        <v>32</v>
      </c>
      <c r="B110" s="25">
        <v>7</v>
      </c>
      <c r="C110" s="7">
        <v>42236</v>
      </c>
      <c r="D110" s="25" t="s">
        <v>44</v>
      </c>
      <c r="E110" s="29">
        <v>9</v>
      </c>
      <c r="F110" s="25">
        <v>20</v>
      </c>
      <c r="G110" s="25" t="s">
        <v>37</v>
      </c>
      <c r="H110" s="25">
        <v>35</v>
      </c>
      <c r="I110" s="25">
        <v>280</v>
      </c>
      <c r="J110" s="25" t="s">
        <v>26</v>
      </c>
      <c r="K110" s="25">
        <v>5</v>
      </c>
      <c r="L110" s="25">
        <v>18.899999999999999</v>
      </c>
      <c r="M110" s="25">
        <v>55</v>
      </c>
      <c r="N110" s="32" t="s">
        <v>41</v>
      </c>
      <c r="V110" s="26">
        <v>0</v>
      </c>
      <c r="W110" s="26" t="str">
        <f t="shared" si="5"/>
        <v>Rough-7-Pre</v>
      </c>
      <c r="X110" s="26">
        <f t="shared" si="6"/>
        <v>6</v>
      </c>
      <c r="Y110" s="27">
        <f t="shared" si="7"/>
        <v>10</v>
      </c>
    </row>
    <row r="111" spans="1:25" x14ac:dyDescent="0.2">
      <c r="A111" s="25" t="s">
        <v>32</v>
      </c>
      <c r="B111" s="25">
        <v>7</v>
      </c>
      <c r="C111" s="7">
        <v>42236</v>
      </c>
      <c r="D111" s="25" t="s">
        <v>44</v>
      </c>
      <c r="E111" s="29">
        <v>101</v>
      </c>
      <c r="F111" s="25">
        <v>10</v>
      </c>
      <c r="G111" s="25" t="s">
        <v>100</v>
      </c>
      <c r="H111" s="25">
        <v>10</v>
      </c>
      <c r="I111" s="25">
        <v>26</v>
      </c>
      <c r="J111" s="25" t="s">
        <v>23</v>
      </c>
      <c r="K111" s="25" t="s">
        <v>24</v>
      </c>
      <c r="L111" s="25">
        <v>4</v>
      </c>
      <c r="M111" s="25">
        <v>25</v>
      </c>
      <c r="N111" s="32">
        <v>10</v>
      </c>
      <c r="V111" s="26">
        <f t="shared" ref="V111:V116" si="11">ROUND(((M111-N111)/M111)*100,0)</f>
        <v>60</v>
      </c>
      <c r="W111" s="26" t="str">
        <f t="shared" si="5"/>
        <v>Rough-7-Pre</v>
      </c>
      <c r="X111" s="26">
        <f t="shared" si="6"/>
        <v>1</v>
      </c>
      <c r="Y111" s="27">
        <f t="shared" si="7"/>
        <v>115</v>
      </c>
    </row>
    <row r="112" spans="1:25" x14ac:dyDescent="0.2">
      <c r="A112" s="25" t="s">
        <v>32</v>
      </c>
      <c r="B112" s="25">
        <v>7</v>
      </c>
      <c r="C112" s="7">
        <v>42236</v>
      </c>
      <c r="D112" s="25" t="s">
        <v>44</v>
      </c>
      <c r="E112" s="29">
        <v>102</v>
      </c>
      <c r="F112" s="25">
        <v>10</v>
      </c>
      <c r="G112" s="25" t="s">
        <v>100</v>
      </c>
      <c r="H112" s="25">
        <v>5</v>
      </c>
      <c r="I112" s="25">
        <v>65</v>
      </c>
      <c r="J112" s="25" t="s">
        <v>23</v>
      </c>
      <c r="K112" s="25" t="s">
        <v>24</v>
      </c>
      <c r="L112" s="25">
        <v>2.5</v>
      </c>
      <c r="M112" s="25">
        <v>25</v>
      </c>
      <c r="N112" s="32">
        <v>10</v>
      </c>
      <c r="V112" s="26">
        <f t="shared" si="11"/>
        <v>60</v>
      </c>
      <c r="W112" s="26" t="str">
        <f t="shared" si="5"/>
        <v>Rough-7-Pre</v>
      </c>
      <c r="X112" s="26">
        <f t="shared" si="6"/>
        <v>1</v>
      </c>
      <c r="Y112" s="27">
        <f t="shared" si="7"/>
        <v>293</v>
      </c>
    </row>
    <row r="113" spans="1:25" x14ac:dyDescent="0.2">
      <c r="A113" s="25" t="s">
        <v>32</v>
      </c>
      <c r="B113" s="25">
        <v>7</v>
      </c>
      <c r="C113" s="7">
        <v>42236</v>
      </c>
      <c r="D113" s="25" t="s">
        <v>44</v>
      </c>
      <c r="E113" s="29">
        <v>103</v>
      </c>
      <c r="F113" s="25">
        <v>10</v>
      </c>
      <c r="G113" s="25" t="s">
        <v>100</v>
      </c>
      <c r="H113" s="25">
        <v>8</v>
      </c>
      <c r="I113" s="25">
        <v>70</v>
      </c>
      <c r="J113" s="25" t="s">
        <v>23</v>
      </c>
      <c r="K113" s="25" t="s">
        <v>24</v>
      </c>
      <c r="L113" s="25">
        <v>3</v>
      </c>
      <c r="M113" s="25">
        <v>25</v>
      </c>
      <c r="N113" s="32">
        <v>10</v>
      </c>
      <c r="V113" s="26">
        <f t="shared" si="11"/>
        <v>60</v>
      </c>
      <c r="W113" s="26" t="str">
        <f t="shared" si="5"/>
        <v>Rough-7-Pre</v>
      </c>
      <c r="X113" s="26">
        <f t="shared" si="6"/>
        <v>1</v>
      </c>
      <c r="Y113" s="27">
        <f t="shared" si="7"/>
        <v>204</v>
      </c>
    </row>
    <row r="114" spans="1:25" x14ac:dyDescent="0.2">
      <c r="A114" s="25" t="s">
        <v>32</v>
      </c>
      <c r="B114" s="25">
        <v>7</v>
      </c>
      <c r="C114" s="7">
        <v>42236</v>
      </c>
      <c r="D114" s="25" t="s">
        <v>44</v>
      </c>
      <c r="E114" s="29">
        <v>104</v>
      </c>
      <c r="F114" s="25">
        <v>10</v>
      </c>
      <c r="G114" s="25" t="s">
        <v>100</v>
      </c>
      <c r="H114" s="25">
        <v>5</v>
      </c>
      <c r="I114" s="25">
        <v>89</v>
      </c>
      <c r="J114" s="25" t="s">
        <v>23</v>
      </c>
      <c r="K114" s="25" t="s">
        <v>24</v>
      </c>
      <c r="L114" s="25">
        <v>2.5</v>
      </c>
      <c r="M114" s="25">
        <v>25</v>
      </c>
      <c r="N114" s="32">
        <v>10</v>
      </c>
      <c r="V114" s="26">
        <f t="shared" si="11"/>
        <v>60</v>
      </c>
      <c r="W114" s="26" t="str">
        <f t="shared" si="5"/>
        <v>Rough-7-Pre</v>
      </c>
      <c r="X114" s="26">
        <f t="shared" si="6"/>
        <v>1</v>
      </c>
      <c r="Y114" s="27">
        <f t="shared" si="7"/>
        <v>293</v>
      </c>
    </row>
    <row r="115" spans="1:25" x14ac:dyDescent="0.2">
      <c r="A115" s="25" t="s">
        <v>32</v>
      </c>
      <c r="B115" s="25">
        <v>7</v>
      </c>
      <c r="C115" s="7">
        <v>42236</v>
      </c>
      <c r="D115" s="25" t="s">
        <v>44</v>
      </c>
      <c r="E115" s="29">
        <v>105</v>
      </c>
      <c r="F115" s="25">
        <v>10</v>
      </c>
      <c r="G115" s="25" t="s">
        <v>100</v>
      </c>
      <c r="H115" s="25">
        <v>6</v>
      </c>
      <c r="I115" s="25">
        <v>90</v>
      </c>
      <c r="J115" s="25" t="s">
        <v>23</v>
      </c>
      <c r="K115" s="25" t="s">
        <v>24</v>
      </c>
      <c r="L115" s="25">
        <v>4</v>
      </c>
      <c r="M115" s="25">
        <v>25</v>
      </c>
      <c r="N115" s="32">
        <v>10</v>
      </c>
      <c r="V115" s="26">
        <f t="shared" si="11"/>
        <v>60</v>
      </c>
      <c r="W115" s="26" t="str">
        <f t="shared" si="5"/>
        <v>Rough-7-Pre</v>
      </c>
      <c r="X115" s="26">
        <f t="shared" si="6"/>
        <v>1</v>
      </c>
      <c r="Y115" s="27">
        <f t="shared" si="7"/>
        <v>115</v>
      </c>
    </row>
    <row r="116" spans="1:25" x14ac:dyDescent="0.2">
      <c r="A116" s="25" t="s">
        <v>32</v>
      </c>
      <c r="B116" s="25">
        <v>7</v>
      </c>
      <c r="C116" s="7">
        <v>42236</v>
      </c>
      <c r="D116" s="25" t="s">
        <v>44</v>
      </c>
      <c r="E116" s="29">
        <v>106</v>
      </c>
      <c r="F116" s="25">
        <v>10</v>
      </c>
      <c r="G116" s="25" t="s">
        <v>100</v>
      </c>
      <c r="H116" s="25">
        <v>13</v>
      </c>
      <c r="I116" s="25">
        <v>175</v>
      </c>
      <c r="J116" s="25" t="s">
        <v>23</v>
      </c>
      <c r="K116" s="25" t="s">
        <v>25</v>
      </c>
      <c r="L116" s="25">
        <v>5.5</v>
      </c>
      <c r="M116" s="25">
        <v>25</v>
      </c>
      <c r="N116" s="32">
        <v>10</v>
      </c>
      <c r="V116" s="26">
        <f t="shared" si="11"/>
        <v>60</v>
      </c>
      <c r="W116" s="26" t="str">
        <f t="shared" si="5"/>
        <v>Rough-7-Pre</v>
      </c>
      <c r="X116" s="26">
        <f t="shared" si="6"/>
        <v>1</v>
      </c>
      <c r="Y116" s="27">
        <f t="shared" si="7"/>
        <v>61</v>
      </c>
    </row>
    <row r="117" spans="1:25" s="31" customFormat="1" x14ac:dyDescent="0.2">
      <c r="A117" s="31" t="s">
        <v>32</v>
      </c>
      <c r="B117" s="31">
        <v>8</v>
      </c>
      <c r="C117" s="8">
        <v>42236</v>
      </c>
      <c r="D117" s="31" t="s">
        <v>44</v>
      </c>
      <c r="E117" s="31" t="s">
        <v>39</v>
      </c>
      <c r="G117" s="31" t="s">
        <v>39</v>
      </c>
      <c r="H117" s="31">
        <v>13</v>
      </c>
      <c r="I117" s="31">
        <v>175</v>
      </c>
      <c r="J117" s="31" t="s">
        <v>23</v>
      </c>
      <c r="V117" s="34" t="s">
        <v>139</v>
      </c>
      <c r="W117" s="34" t="str">
        <f t="shared" si="5"/>
        <v>Rough-8-Pre</v>
      </c>
      <c r="X117" s="34">
        <f t="shared" si="6"/>
        <v>1</v>
      </c>
      <c r="Y117" s="35" t="e">
        <f t="shared" si="7"/>
        <v>#DIV/0!</v>
      </c>
    </row>
    <row r="118" spans="1:25" x14ac:dyDescent="0.2">
      <c r="A118" s="25" t="s">
        <v>32</v>
      </c>
      <c r="B118" s="25">
        <v>9</v>
      </c>
      <c r="C118" s="7">
        <v>42236</v>
      </c>
      <c r="D118" s="25" t="s">
        <v>44</v>
      </c>
      <c r="E118" s="29">
        <v>1</v>
      </c>
      <c r="F118" s="25">
        <v>40</v>
      </c>
      <c r="G118" s="25" t="s">
        <v>100</v>
      </c>
      <c r="H118" s="25">
        <v>8</v>
      </c>
      <c r="I118" s="25">
        <v>38</v>
      </c>
      <c r="J118" s="25" t="s">
        <v>23</v>
      </c>
      <c r="K118" s="25" t="s">
        <v>43</v>
      </c>
      <c r="L118" s="25">
        <v>8.9</v>
      </c>
      <c r="M118" s="25">
        <v>30</v>
      </c>
      <c r="N118" s="25">
        <v>8</v>
      </c>
      <c r="V118" s="26">
        <f t="shared" ref="V118:V123" si="12">ROUND(((M118-N118)/M118)*100,0)</f>
        <v>73</v>
      </c>
      <c r="W118" s="26" t="str">
        <f t="shared" si="5"/>
        <v>Rough-9-Pre</v>
      </c>
      <c r="X118" s="26">
        <f t="shared" si="6"/>
        <v>1</v>
      </c>
      <c r="Y118" s="27">
        <f t="shared" si="7"/>
        <v>93</v>
      </c>
    </row>
    <row r="119" spans="1:25" x14ac:dyDescent="0.2">
      <c r="A119" s="25" t="s">
        <v>32</v>
      </c>
      <c r="B119" s="25">
        <v>9</v>
      </c>
      <c r="C119" s="7">
        <v>42236</v>
      </c>
      <c r="D119" s="25" t="s">
        <v>44</v>
      </c>
      <c r="E119" s="29">
        <v>2</v>
      </c>
      <c r="F119" s="25">
        <v>40</v>
      </c>
      <c r="G119" s="25" t="s">
        <v>100</v>
      </c>
      <c r="H119" s="25">
        <v>4</v>
      </c>
      <c r="I119" s="25">
        <v>118</v>
      </c>
      <c r="J119" s="25" t="s">
        <v>23</v>
      </c>
      <c r="K119" s="25" t="s">
        <v>43</v>
      </c>
      <c r="L119" s="25">
        <v>9.6999999999999993</v>
      </c>
      <c r="M119" s="25">
        <v>30</v>
      </c>
      <c r="N119" s="25">
        <v>10</v>
      </c>
      <c r="V119" s="26">
        <f t="shared" si="12"/>
        <v>67</v>
      </c>
      <c r="W119" s="26" t="str">
        <f t="shared" si="5"/>
        <v>Rough-9-Pre</v>
      </c>
      <c r="X119" s="26">
        <f t="shared" si="6"/>
        <v>1</v>
      </c>
      <c r="Y119" s="27">
        <f t="shared" si="7"/>
        <v>78</v>
      </c>
    </row>
    <row r="120" spans="1:25" x14ac:dyDescent="0.2">
      <c r="A120" s="25" t="s">
        <v>32</v>
      </c>
      <c r="B120" s="25">
        <v>9</v>
      </c>
      <c r="C120" s="7">
        <v>42236</v>
      </c>
      <c r="D120" s="25" t="s">
        <v>44</v>
      </c>
      <c r="E120" s="29">
        <v>3</v>
      </c>
      <c r="F120" s="25">
        <v>40</v>
      </c>
      <c r="G120" s="25" t="s">
        <v>100</v>
      </c>
      <c r="H120" s="25">
        <v>13</v>
      </c>
      <c r="I120" s="25">
        <v>231</v>
      </c>
      <c r="J120" s="25" t="s">
        <v>23</v>
      </c>
      <c r="K120" s="25" t="s">
        <v>25</v>
      </c>
      <c r="L120" s="25">
        <v>7</v>
      </c>
      <c r="M120" s="25">
        <v>20</v>
      </c>
      <c r="N120" s="25">
        <v>6</v>
      </c>
      <c r="V120" s="26">
        <f t="shared" si="12"/>
        <v>70</v>
      </c>
      <c r="W120" s="26" t="str">
        <f t="shared" si="5"/>
        <v>Rough-9-Pre</v>
      </c>
      <c r="X120" s="26">
        <f t="shared" si="6"/>
        <v>1</v>
      </c>
      <c r="Y120" s="27">
        <f t="shared" si="7"/>
        <v>150</v>
      </c>
    </row>
    <row r="121" spans="1:25" x14ac:dyDescent="0.2">
      <c r="A121" s="25" t="s">
        <v>32</v>
      </c>
      <c r="B121" s="25">
        <v>9</v>
      </c>
      <c r="C121" s="7">
        <v>42236</v>
      </c>
      <c r="D121" s="25" t="s">
        <v>44</v>
      </c>
      <c r="E121" s="29">
        <v>4</v>
      </c>
      <c r="F121" s="25">
        <v>40</v>
      </c>
      <c r="G121" s="25" t="s">
        <v>36</v>
      </c>
      <c r="H121" s="25">
        <v>17</v>
      </c>
      <c r="I121" s="25">
        <v>272</v>
      </c>
      <c r="J121" s="25" t="s">
        <v>23</v>
      </c>
      <c r="K121" s="25" t="s">
        <v>26</v>
      </c>
      <c r="L121" s="25">
        <v>9.5</v>
      </c>
      <c r="M121" s="25">
        <v>35</v>
      </c>
      <c r="N121" s="25">
        <v>12</v>
      </c>
      <c r="V121" s="26">
        <f t="shared" si="12"/>
        <v>66</v>
      </c>
      <c r="W121" s="26" t="str">
        <f t="shared" si="5"/>
        <v>Rough-9-Pre</v>
      </c>
      <c r="X121" s="26">
        <f t="shared" si="6"/>
        <v>1</v>
      </c>
      <c r="Y121" s="27">
        <f t="shared" si="7"/>
        <v>81</v>
      </c>
    </row>
    <row r="122" spans="1:25" x14ac:dyDescent="0.2">
      <c r="A122" s="25" t="s">
        <v>32</v>
      </c>
      <c r="B122" s="25">
        <v>9</v>
      </c>
      <c r="C122" s="7">
        <v>42236</v>
      </c>
      <c r="D122" s="25" t="s">
        <v>44</v>
      </c>
      <c r="E122" s="29">
        <v>101</v>
      </c>
      <c r="F122" s="25">
        <v>10</v>
      </c>
      <c r="G122" s="25" t="s">
        <v>100</v>
      </c>
      <c r="H122" s="25">
        <v>6</v>
      </c>
      <c r="I122" s="25">
        <v>248</v>
      </c>
      <c r="J122" s="25" t="s">
        <v>23</v>
      </c>
      <c r="K122" s="25" t="s">
        <v>24</v>
      </c>
      <c r="L122" s="25">
        <v>3.2</v>
      </c>
      <c r="M122" s="25">
        <v>20</v>
      </c>
      <c r="N122" s="25">
        <v>7</v>
      </c>
      <c r="V122" s="26">
        <f t="shared" si="12"/>
        <v>65</v>
      </c>
      <c r="W122" s="26" t="str">
        <f t="shared" si="5"/>
        <v>Rough-9-Pre</v>
      </c>
      <c r="X122" s="26">
        <f t="shared" si="6"/>
        <v>1</v>
      </c>
      <c r="Y122" s="27">
        <f t="shared" si="7"/>
        <v>179</v>
      </c>
    </row>
    <row r="123" spans="1:25" x14ac:dyDescent="0.2">
      <c r="A123" s="25" t="s">
        <v>32</v>
      </c>
      <c r="B123" s="25">
        <v>10</v>
      </c>
      <c r="C123" s="7">
        <v>42237</v>
      </c>
      <c r="D123" s="25" t="s">
        <v>44</v>
      </c>
      <c r="E123" s="29">
        <v>1</v>
      </c>
      <c r="F123" s="25">
        <v>20</v>
      </c>
      <c r="G123" s="25" t="s">
        <v>37</v>
      </c>
      <c r="H123" s="25">
        <v>23.5</v>
      </c>
      <c r="I123" s="25">
        <v>45</v>
      </c>
      <c r="J123" s="25" t="s">
        <v>23</v>
      </c>
      <c r="K123" s="25" t="s">
        <v>43</v>
      </c>
      <c r="L123" s="25">
        <v>15.3</v>
      </c>
      <c r="M123" s="25">
        <v>49</v>
      </c>
      <c r="N123" s="25">
        <v>22</v>
      </c>
      <c r="V123" s="26">
        <f t="shared" si="12"/>
        <v>55</v>
      </c>
      <c r="W123" s="26" t="str">
        <f t="shared" si="5"/>
        <v>Rough-10-Pre</v>
      </c>
      <c r="X123" s="26">
        <f t="shared" si="6"/>
        <v>1</v>
      </c>
      <c r="Y123" s="27">
        <f t="shared" si="7"/>
        <v>16</v>
      </c>
    </row>
    <row r="124" spans="1:25" x14ac:dyDescent="0.2">
      <c r="A124" s="25" t="s">
        <v>32</v>
      </c>
      <c r="B124" s="25">
        <v>10</v>
      </c>
      <c r="C124" s="7">
        <v>42247</v>
      </c>
      <c r="D124" s="25" t="s">
        <v>40</v>
      </c>
      <c r="E124" s="29">
        <v>1</v>
      </c>
      <c r="F124" s="25">
        <v>20</v>
      </c>
      <c r="G124" s="25" t="s">
        <v>37</v>
      </c>
      <c r="H124" s="25">
        <v>23.5</v>
      </c>
      <c r="I124" s="25">
        <v>45</v>
      </c>
      <c r="J124" s="25" t="s">
        <v>26</v>
      </c>
      <c r="K124" s="25">
        <v>1</v>
      </c>
      <c r="L124" s="25">
        <v>15.3</v>
      </c>
      <c r="M124" s="25">
        <v>46.5</v>
      </c>
      <c r="N124" s="25" t="s">
        <v>41</v>
      </c>
      <c r="O124" s="25">
        <v>46.5</v>
      </c>
      <c r="P124" s="25">
        <v>46.5</v>
      </c>
      <c r="Q124" s="25">
        <v>46.5</v>
      </c>
      <c r="R124" s="25">
        <v>100</v>
      </c>
      <c r="S124" s="25">
        <v>46.5</v>
      </c>
      <c r="T124" s="25">
        <v>60</v>
      </c>
      <c r="U124" s="25" t="s">
        <v>62</v>
      </c>
      <c r="V124" s="26">
        <v>0</v>
      </c>
      <c r="W124" s="26" t="str">
        <f t="shared" si="5"/>
        <v>Rough-10-Post</v>
      </c>
      <c r="X124" s="26">
        <f t="shared" si="6"/>
        <v>6</v>
      </c>
      <c r="Y124" s="27">
        <f t="shared" si="7"/>
        <v>16</v>
      </c>
    </row>
    <row r="125" spans="1:25" x14ac:dyDescent="0.2">
      <c r="A125" s="25" t="s">
        <v>32</v>
      </c>
      <c r="B125" s="25">
        <v>10</v>
      </c>
      <c r="C125" s="7">
        <v>42237</v>
      </c>
      <c r="D125" s="25" t="s">
        <v>44</v>
      </c>
      <c r="E125" s="29">
        <v>2</v>
      </c>
      <c r="F125" s="25">
        <v>20</v>
      </c>
      <c r="G125" s="25" t="s">
        <v>37</v>
      </c>
      <c r="H125" s="25">
        <v>12</v>
      </c>
      <c r="I125" s="25">
        <v>104</v>
      </c>
      <c r="J125" s="25" t="s">
        <v>23</v>
      </c>
      <c r="K125" s="25" t="s">
        <v>26</v>
      </c>
      <c r="L125" s="25">
        <v>17.7</v>
      </c>
      <c r="M125" s="25">
        <v>48</v>
      </c>
      <c r="N125" s="25">
        <v>20</v>
      </c>
      <c r="V125" s="26">
        <f>ROUND(((M125-N125)/M125)*100,0)</f>
        <v>58</v>
      </c>
      <c r="W125" s="26" t="str">
        <f t="shared" si="5"/>
        <v>Rough-10-Pre</v>
      </c>
      <c r="X125" s="26">
        <f t="shared" si="6"/>
        <v>1</v>
      </c>
      <c r="Y125" s="27">
        <f t="shared" si="7"/>
        <v>12</v>
      </c>
    </row>
    <row r="126" spans="1:25" x14ac:dyDescent="0.2">
      <c r="A126" s="25" t="s">
        <v>32</v>
      </c>
      <c r="B126" s="25">
        <v>10</v>
      </c>
      <c r="C126" s="7">
        <v>42247</v>
      </c>
      <c r="D126" s="25" t="s">
        <v>40</v>
      </c>
      <c r="E126" s="29">
        <v>2</v>
      </c>
      <c r="F126" s="25">
        <v>20</v>
      </c>
      <c r="G126" s="25" t="s">
        <v>37</v>
      </c>
      <c r="H126" s="25">
        <v>12</v>
      </c>
      <c r="I126" s="25">
        <v>104</v>
      </c>
      <c r="J126" s="25" t="s">
        <v>26</v>
      </c>
      <c r="K126" s="25">
        <v>1</v>
      </c>
      <c r="L126" s="25">
        <v>17.7</v>
      </c>
      <c r="M126" s="25">
        <v>54.8</v>
      </c>
      <c r="N126" s="25" t="s">
        <v>41</v>
      </c>
      <c r="O126" s="25">
        <v>54.8</v>
      </c>
      <c r="P126" s="25">
        <v>54.8</v>
      </c>
      <c r="Q126" s="25">
        <v>54.8</v>
      </c>
      <c r="R126" s="25">
        <v>100</v>
      </c>
      <c r="S126" s="25">
        <v>54.8</v>
      </c>
      <c r="T126" s="25">
        <v>90</v>
      </c>
      <c r="U126" s="25" t="s">
        <v>63</v>
      </c>
      <c r="V126" s="26">
        <v>0</v>
      </c>
      <c r="W126" s="26" t="str">
        <f t="shared" si="5"/>
        <v>Rough-10-Post</v>
      </c>
      <c r="X126" s="26">
        <f t="shared" si="6"/>
        <v>6</v>
      </c>
      <c r="Y126" s="27">
        <f t="shared" si="7"/>
        <v>12</v>
      </c>
    </row>
    <row r="127" spans="1:25" x14ac:dyDescent="0.2">
      <c r="A127" s="25" t="s">
        <v>32</v>
      </c>
      <c r="B127" s="25">
        <v>10</v>
      </c>
      <c r="C127" s="7">
        <v>42237</v>
      </c>
      <c r="D127" s="25" t="s">
        <v>44</v>
      </c>
      <c r="E127" s="29">
        <v>3</v>
      </c>
      <c r="F127" s="25">
        <v>20</v>
      </c>
      <c r="G127" s="25" t="s">
        <v>37</v>
      </c>
      <c r="H127" s="25">
        <v>30.3</v>
      </c>
      <c r="I127" s="25">
        <v>180</v>
      </c>
      <c r="J127" s="25" t="s">
        <v>23</v>
      </c>
      <c r="K127" s="25" t="s">
        <v>34</v>
      </c>
      <c r="L127" s="25">
        <v>14.4</v>
      </c>
      <c r="M127" s="25">
        <v>45</v>
      </c>
      <c r="N127" s="25">
        <v>17</v>
      </c>
      <c r="V127" s="26">
        <f>ROUND(((M127-N127)/M127)*100,0)</f>
        <v>62</v>
      </c>
      <c r="W127" s="26" t="str">
        <f t="shared" si="5"/>
        <v>Rough-10-Pre</v>
      </c>
      <c r="X127" s="26">
        <f t="shared" si="6"/>
        <v>1</v>
      </c>
      <c r="Y127" s="27">
        <f t="shared" si="7"/>
        <v>18</v>
      </c>
    </row>
    <row r="128" spans="1:25" x14ac:dyDescent="0.2">
      <c r="A128" s="25" t="s">
        <v>32</v>
      </c>
      <c r="B128" s="25">
        <v>10</v>
      </c>
      <c r="C128" s="7">
        <v>42247</v>
      </c>
      <c r="D128" s="25" t="s">
        <v>40</v>
      </c>
      <c r="E128" s="29">
        <v>3</v>
      </c>
      <c r="F128" s="25">
        <v>20</v>
      </c>
      <c r="G128" s="25" t="s">
        <v>37</v>
      </c>
      <c r="H128" s="25">
        <v>30.3</v>
      </c>
      <c r="I128" s="25">
        <v>180</v>
      </c>
      <c r="J128" s="25" t="s">
        <v>26</v>
      </c>
      <c r="K128" s="25">
        <v>1</v>
      </c>
      <c r="L128" s="25">
        <v>14.4</v>
      </c>
      <c r="M128" s="25">
        <v>42.8</v>
      </c>
      <c r="N128" s="25" t="s">
        <v>41</v>
      </c>
      <c r="O128" s="25">
        <v>42.8</v>
      </c>
      <c r="P128" s="25">
        <v>42.8</v>
      </c>
      <c r="Q128" s="25">
        <v>42.8</v>
      </c>
      <c r="R128" s="25">
        <v>100</v>
      </c>
      <c r="S128" s="25">
        <v>42.8</v>
      </c>
      <c r="T128" s="25">
        <v>95</v>
      </c>
      <c r="U128" s="25" t="s">
        <v>63</v>
      </c>
      <c r="V128" s="26">
        <v>0</v>
      </c>
      <c r="W128" s="26" t="str">
        <f t="shared" si="5"/>
        <v>Rough-10-Post</v>
      </c>
      <c r="X128" s="26">
        <f t="shared" si="6"/>
        <v>6</v>
      </c>
      <c r="Y128" s="27">
        <f t="shared" si="7"/>
        <v>18</v>
      </c>
    </row>
    <row r="129" spans="1:25" x14ac:dyDescent="0.2">
      <c r="A129" s="25" t="s">
        <v>32</v>
      </c>
      <c r="B129" s="25">
        <v>10</v>
      </c>
      <c r="C129" s="7">
        <v>42237</v>
      </c>
      <c r="D129" s="25" t="s">
        <v>44</v>
      </c>
      <c r="E129" s="29">
        <v>4</v>
      </c>
      <c r="F129" s="25">
        <v>20</v>
      </c>
      <c r="G129" s="25" t="s">
        <v>37</v>
      </c>
      <c r="H129" s="25">
        <v>12</v>
      </c>
      <c r="I129" s="25">
        <v>201</v>
      </c>
      <c r="J129" s="25" t="s">
        <v>23</v>
      </c>
      <c r="K129" s="32" t="s">
        <v>43</v>
      </c>
      <c r="L129" s="25">
        <v>11.7</v>
      </c>
      <c r="M129" s="25">
        <v>36.1</v>
      </c>
      <c r="N129" s="25">
        <v>21</v>
      </c>
      <c r="V129" s="26">
        <f>ROUND(((M129-N129)/M129)*100,0)</f>
        <v>42</v>
      </c>
      <c r="W129" s="26" t="str">
        <f t="shared" si="5"/>
        <v>Rough-10-Pre</v>
      </c>
      <c r="X129" s="26">
        <f t="shared" si="6"/>
        <v>1</v>
      </c>
      <c r="Y129" s="27">
        <f t="shared" si="7"/>
        <v>27</v>
      </c>
    </row>
    <row r="130" spans="1:25" x14ac:dyDescent="0.2">
      <c r="A130" s="25" t="s">
        <v>32</v>
      </c>
      <c r="B130" s="25">
        <v>10</v>
      </c>
      <c r="C130" s="7">
        <v>42247</v>
      </c>
      <c r="D130" s="25" t="s">
        <v>40</v>
      </c>
      <c r="E130" s="29">
        <v>4</v>
      </c>
      <c r="F130" s="25">
        <v>20</v>
      </c>
      <c r="G130" s="25" t="s">
        <v>37</v>
      </c>
      <c r="H130" s="25">
        <v>12</v>
      </c>
      <c r="I130" s="25">
        <v>201</v>
      </c>
      <c r="J130" s="25" t="s">
        <v>26</v>
      </c>
      <c r="K130" s="25">
        <v>1</v>
      </c>
      <c r="L130" s="25">
        <v>11.7</v>
      </c>
      <c r="M130" s="25">
        <v>36.1</v>
      </c>
      <c r="N130" s="25" t="s">
        <v>41</v>
      </c>
      <c r="O130" s="25">
        <v>36</v>
      </c>
      <c r="P130" s="25">
        <v>36</v>
      </c>
      <c r="Q130" s="25">
        <v>36</v>
      </c>
      <c r="R130" s="25">
        <v>100</v>
      </c>
      <c r="S130" s="25">
        <v>36</v>
      </c>
      <c r="T130" s="25">
        <v>95</v>
      </c>
      <c r="U130" s="25" t="s">
        <v>63</v>
      </c>
      <c r="V130" s="26">
        <v>0</v>
      </c>
      <c r="W130" s="26" t="str">
        <f t="shared" ref="W130:W193" si="13">CONCATENATE(A130,"-",B130,"-",D130)</f>
        <v>Rough-10-Post</v>
      </c>
      <c r="X130" s="26">
        <f t="shared" ref="X130:X193" si="14">IF(J130="L",1,6)</f>
        <v>6</v>
      </c>
      <c r="Y130" s="27">
        <f t="shared" ref="Y130:Y193" si="15">ROUND(F130/(L130^2*0.005454),0)</f>
        <v>27</v>
      </c>
    </row>
    <row r="131" spans="1:25" x14ac:dyDescent="0.2">
      <c r="A131" s="25" t="s">
        <v>32</v>
      </c>
      <c r="B131" s="25">
        <v>10</v>
      </c>
      <c r="C131" s="7">
        <v>42237</v>
      </c>
      <c r="D131" s="25" t="s">
        <v>44</v>
      </c>
      <c r="E131" s="29">
        <v>5</v>
      </c>
      <c r="F131" s="25">
        <v>20</v>
      </c>
      <c r="G131" s="25" t="s">
        <v>37</v>
      </c>
      <c r="H131" s="25">
        <v>19.5</v>
      </c>
      <c r="I131" s="25">
        <v>259</v>
      </c>
      <c r="J131" s="25" t="s">
        <v>23</v>
      </c>
      <c r="K131" s="32" t="s">
        <v>34</v>
      </c>
      <c r="L131" s="25">
        <v>17.5</v>
      </c>
      <c r="M131" s="25">
        <v>39.4</v>
      </c>
      <c r="N131" s="25">
        <v>18</v>
      </c>
      <c r="V131" s="26">
        <f>ROUND(((M131-N131)/M131)*100,0)</f>
        <v>54</v>
      </c>
      <c r="W131" s="26" t="str">
        <f t="shared" si="13"/>
        <v>Rough-10-Pre</v>
      </c>
      <c r="X131" s="26">
        <f t="shared" si="14"/>
        <v>1</v>
      </c>
      <c r="Y131" s="27">
        <f t="shared" si="15"/>
        <v>12</v>
      </c>
    </row>
    <row r="132" spans="1:25" x14ac:dyDescent="0.2">
      <c r="A132" s="25" t="s">
        <v>32</v>
      </c>
      <c r="B132" s="25">
        <v>10</v>
      </c>
      <c r="C132" s="7">
        <v>42247</v>
      </c>
      <c r="D132" s="25" t="s">
        <v>40</v>
      </c>
      <c r="E132" s="29">
        <v>5</v>
      </c>
      <c r="F132" s="25">
        <v>20</v>
      </c>
      <c r="G132" s="25" t="s">
        <v>37</v>
      </c>
      <c r="H132" s="25">
        <v>19.5</v>
      </c>
      <c r="I132" s="25">
        <v>259</v>
      </c>
      <c r="J132" s="25" t="s">
        <v>26</v>
      </c>
      <c r="K132" s="25">
        <v>1</v>
      </c>
      <c r="L132" s="25">
        <v>17.5</v>
      </c>
      <c r="M132" s="25">
        <v>39.4</v>
      </c>
      <c r="N132" s="25" t="s">
        <v>41</v>
      </c>
      <c r="O132" s="25">
        <v>39.4</v>
      </c>
      <c r="P132" s="25">
        <v>39.4</v>
      </c>
      <c r="Q132" s="25">
        <v>39.4</v>
      </c>
      <c r="R132" s="25">
        <v>100</v>
      </c>
      <c r="S132" s="25">
        <v>39.4</v>
      </c>
      <c r="T132" s="25">
        <v>90</v>
      </c>
      <c r="U132" s="25" t="s">
        <v>64</v>
      </c>
      <c r="V132" s="26">
        <v>0</v>
      </c>
      <c r="W132" s="26" t="str">
        <f t="shared" si="13"/>
        <v>Rough-10-Post</v>
      </c>
      <c r="X132" s="26">
        <f t="shared" si="14"/>
        <v>6</v>
      </c>
      <c r="Y132" s="27">
        <f t="shared" si="15"/>
        <v>12</v>
      </c>
    </row>
    <row r="133" spans="1:25" x14ac:dyDescent="0.2">
      <c r="A133" s="25" t="s">
        <v>32</v>
      </c>
      <c r="B133" s="25">
        <v>10</v>
      </c>
      <c r="C133" s="7">
        <v>42237</v>
      </c>
      <c r="D133" s="25" t="s">
        <v>44</v>
      </c>
      <c r="E133" s="29">
        <v>6</v>
      </c>
      <c r="F133" s="25">
        <v>20</v>
      </c>
      <c r="G133" s="25" t="s">
        <v>37</v>
      </c>
      <c r="H133" s="25">
        <v>25</v>
      </c>
      <c r="I133" s="25">
        <v>331</v>
      </c>
      <c r="J133" s="25" t="s">
        <v>23</v>
      </c>
      <c r="K133" s="32" t="s">
        <v>26</v>
      </c>
      <c r="L133" s="25">
        <v>18.600000000000001</v>
      </c>
      <c r="M133" s="25">
        <v>50.6</v>
      </c>
      <c r="N133" s="25">
        <v>21</v>
      </c>
      <c r="V133" s="26">
        <f>ROUND(((M133-N133)/M133)*100,0)</f>
        <v>58</v>
      </c>
      <c r="W133" s="26" t="str">
        <f t="shared" si="13"/>
        <v>Rough-10-Pre</v>
      </c>
      <c r="X133" s="26">
        <f t="shared" si="14"/>
        <v>1</v>
      </c>
      <c r="Y133" s="27">
        <f t="shared" si="15"/>
        <v>11</v>
      </c>
    </row>
    <row r="134" spans="1:25" x14ac:dyDescent="0.2">
      <c r="A134" s="25" t="s">
        <v>32</v>
      </c>
      <c r="B134" s="25">
        <v>10</v>
      </c>
      <c r="C134" s="7">
        <v>42247</v>
      </c>
      <c r="D134" s="25" t="s">
        <v>40</v>
      </c>
      <c r="E134" s="29">
        <v>6</v>
      </c>
      <c r="F134" s="25">
        <v>20</v>
      </c>
      <c r="G134" s="25" t="s">
        <v>37</v>
      </c>
      <c r="H134" s="25">
        <v>25</v>
      </c>
      <c r="I134" s="25">
        <v>331</v>
      </c>
      <c r="J134" s="25" t="s">
        <v>26</v>
      </c>
      <c r="K134" s="25">
        <v>1</v>
      </c>
      <c r="L134" s="25">
        <v>18.600000000000001</v>
      </c>
      <c r="M134" s="25">
        <v>50.6</v>
      </c>
      <c r="N134" s="25" t="s">
        <v>41</v>
      </c>
      <c r="O134" s="25">
        <v>50.6</v>
      </c>
      <c r="P134" s="25">
        <v>50.6</v>
      </c>
      <c r="Q134" s="25">
        <v>50.6</v>
      </c>
      <c r="R134" s="25">
        <v>100</v>
      </c>
      <c r="S134" s="25">
        <v>0</v>
      </c>
      <c r="T134" s="25">
        <v>0</v>
      </c>
      <c r="U134" s="25" t="s">
        <v>63</v>
      </c>
      <c r="V134" s="26">
        <v>0</v>
      </c>
      <c r="W134" s="26" t="str">
        <f t="shared" si="13"/>
        <v>Rough-10-Post</v>
      </c>
      <c r="X134" s="26">
        <f t="shared" si="14"/>
        <v>6</v>
      </c>
      <c r="Y134" s="27">
        <f t="shared" si="15"/>
        <v>11</v>
      </c>
    </row>
    <row r="135" spans="1:25" x14ac:dyDescent="0.2">
      <c r="A135" s="25" t="s">
        <v>32</v>
      </c>
      <c r="B135" s="25">
        <v>11</v>
      </c>
      <c r="C135" s="28">
        <v>42238</v>
      </c>
      <c r="D135" s="25" t="s">
        <v>44</v>
      </c>
      <c r="E135" s="36">
        <v>1</v>
      </c>
      <c r="F135" s="25">
        <v>5</v>
      </c>
      <c r="G135" s="25" t="s">
        <v>28</v>
      </c>
      <c r="H135" s="25">
        <v>30</v>
      </c>
      <c r="I135" s="25">
        <v>18</v>
      </c>
      <c r="J135" s="25" t="s">
        <v>23</v>
      </c>
      <c r="K135" s="25" t="s">
        <v>43</v>
      </c>
      <c r="L135" s="25">
        <v>17.3</v>
      </c>
      <c r="M135" s="25">
        <v>46.3</v>
      </c>
      <c r="N135" s="25">
        <v>6</v>
      </c>
      <c r="U135" s="25" t="s">
        <v>66</v>
      </c>
      <c r="V135" s="26">
        <f>ROUND(((M135-N135)/M135)*100,0)</f>
        <v>87</v>
      </c>
      <c r="W135" s="26" t="str">
        <f t="shared" si="13"/>
        <v>Rough-11-Pre</v>
      </c>
      <c r="X135" s="26">
        <f t="shared" si="14"/>
        <v>1</v>
      </c>
      <c r="Y135" s="27">
        <f t="shared" si="15"/>
        <v>3</v>
      </c>
    </row>
    <row r="136" spans="1:25" x14ac:dyDescent="0.2">
      <c r="A136" s="25" t="s">
        <v>32</v>
      </c>
      <c r="B136" s="25">
        <v>11</v>
      </c>
      <c r="C136" s="28">
        <v>42247</v>
      </c>
      <c r="D136" s="25" t="s">
        <v>40</v>
      </c>
      <c r="E136" s="25">
        <v>1</v>
      </c>
      <c r="F136" s="25">
        <v>5</v>
      </c>
      <c r="G136" s="25" t="s">
        <v>28</v>
      </c>
      <c r="H136" s="25">
        <v>30</v>
      </c>
      <c r="I136" s="25">
        <v>18</v>
      </c>
      <c r="J136" s="25" t="s">
        <v>26</v>
      </c>
      <c r="K136" s="25">
        <v>1</v>
      </c>
      <c r="L136" s="25">
        <v>17.3</v>
      </c>
      <c r="M136" s="25">
        <v>41.1</v>
      </c>
      <c r="N136" s="25" t="s">
        <v>41</v>
      </c>
      <c r="O136" s="25">
        <v>25</v>
      </c>
      <c r="P136" s="25">
        <v>25</v>
      </c>
      <c r="Q136" s="25">
        <v>41.1</v>
      </c>
      <c r="R136" s="25">
        <v>100</v>
      </c>
      <c r="S136" s="25">
        <v>0</v>
      </c>
      <c r="T136" s="25">
        <v>0</v>
      </c>
      <c r="U136" s="25" t="s">
        <v>67</v>
      </c>
      <c r="V136" s="26">
        <v>0</v>
      </c>
      <c r="W136" s="26" t="str">
        <f t="shared" si="13"/>
        <v>Rough-11-Post</v>
      </c>
      <c r="X136" s="26">
        <f t="shared" si="14"/>
        <v>6</v>
      </c>
      <c r="Y136" s="27">
        <f t="shared" si="15"/>
        <v>3</v>
      </c>
    </row>
    <row r="137" spans="1:25" x14ac:dyDescent="0.2">
      <c r="A137" s="25" t="s">
        <v>32</v>
      </c>
      <c r="B137" s="25">
        <v>11</v>
      </c>
      <c r="C137" s="28">
        <v>42238</v>
      </c>
      <c r="D137" s="25" t="s">
        <v>44</v>
      </c>
      <c r="E137" s="25">
        <v>2</v>
      </c>
      <c r="F137" s="25">
        <v>5</v>
      </c>
      <c r="G137" s="25" t="s">
        <v>37</v>
      </c>
      <c r="H137" s="25">
        <v>15</v>
      </c>
      <c r="I137" s="25">
        <v>105</v>
      </c>
      <c r="J137" s="25" t="s">
        <v>23</v>
      </c>
      <c r="K137" s="25" t="s">
        <v>24</v>
      </c>
      <c r="L137" s="25">
        <v>8.6</v>
      </c>
      <c r="M137" s="25">
        <v>25</v>
      </c>
      <c r="N137" s="25">
        <v>6</v>
      </c>
      <c r="U137" s="25" t="s">
        <v>66</v>
      </c>
      <c r="V137" s="26">
        <f>ROUND(((M137-N137)/M137)*100,0)</f>
        <v>76</v>
      </c>
      <c r="W137" s="26" t="str">
        <f t="shared" si="13"/>
        <v>Rough-11-Pre</v>
      </c>
      <c r="X137" s="26">
        <f t="shared" si="14"/>
        <v>1</v>
      </c>
      <c r="Y137" s="27">
        <f t="shared" si="15"/>
        <v>12</v>
      </c>
    </row>
    <row r="138" spans="1:25" x14ac:dyDescent="0.2">
      <c r="A138" s="25" t="s">
        <v>32</v>
      </c>
      <c r="B138" s="25">
        <v>11</v>
      </c>
      <c r="C138" s="28">
        <v>42247</v>
      </c>
      <c r="D138" s="25" t="s">
        <v>40</v>
      </c>
      <c r="E138" s="25">
        <v>2</v>
      </c>
      <c r="F138" s="25">
        <v>5</v>
      </c>
      <c r="G138" s="25" t="s">
        <v>37</v>
      </c>
      <c r="H138" s="25">
        <v>15</v>
      </c>
      <c r="I138" s="25">
        <v>105</v>
      </c>
      <c r="J138" s="25" t="s">
        <v>26</v>
      </c>
      <c r="K138" s="25">
        <v>1</v>
      </c>
      <c r="L138" s="25">
        <v>8.6</v>
      </c>
      <c r="M138" s="25">
        <v>24.4</v>
      </c>
      <c r="N138" s="25" t="s">
        <v>41</v>
      </c>
      <c r="O138" s="25">
        <v>17.100000000000001</v>
      </c>
      <c r="P138" s="25">
        <v>17.100000000000001</v>
      </c>
      <c r="Q138" s="25">
        <v>24.4</v>
      </c>
      <c r="R138" s="25">
        <v>100</v>
      </c>
      <c r="S138" s="25">
        <v>10.6</v>
      </c>
      <c r="T138" s="25">
        <v>30</v>
      </c>
      <c r="U138" s="25" t="s">
        <v>63</v>
      </c>
      <c r="V138" s="26">
        <v>0</v>
      </c>
      <c r="W138" s="26" t="str">
        <f t="shared" si="13"/>
        <v>Rough-11-Post</v>
      </c>
      <c r="X138" s="26">
        <f t="shared" si="14"/>
        <v>6</v>
      </c>
      <c r="Y138" s="27">
        <f t="shared" si="15"/>
        <v>12</v>
      </c>
    </row>
    <row r="139" spans="1:25" x14ac:dyDescent="0.2">
      <c r="A139" s="25" t="s">
        <v>32</v>
      </c>
      <c r="B139" s="25">
        <v>11</v>
      </c>
      <c r="C139" s="28">
        <v>42238</v>
      </c>
      <c r="D139" s="25" t="s">
        <v>44</v>
      </c>
      <c r="E139" s="25">
        <v>3</v>
      </c>
      <c r="F139" s="25">
        <v>5</v>
      </c>
      <c r="G139" s="25" t="s">
        <v>37</v>
      </c>
      <c r="H139" s="25">
        <v>15</v>
      </c>
      <c r="I139" s="25">
        <v>168</v>
      </c>
      <c r="J139" s="25" t="s">
        <v>23</v>
      </c>
      <c r="K139" s="25" t="s">
        <v>24</v>
      </c>
      <c r="L139" s="25">
        <v>7.6</v>
      </c>
      <c r="M139" s="25">
        <v>21.9</v>
      </c>
      <c r="N139" s="25">
        <v>5.5</v>
      </c>
      <c r="U139" s="25" t="s">
        <v>66</v>
      </c>
      <c r="V139" s="26">
        <f>ROUND(((M139-N139)/M139)*100,0)</f>
        <v>75</v>
      </c>
      <c r="W139" s="26" t="str">
        <f t="shared" si="13"/>
        <v>Rough-11-Pre</v>
      </c>
      <c r="X139" s="26">
        <f t="shared" si="14"/>
        <v>1</v>
      </c>
      <c r="Y139" s="27">
        <f t="shared" si="15"/>
        <v>16</v>
      </c>
    </row>
    <row r="140" spans="1:25" x14ac:dyDescent="0.2">
      <c r="A140" s="25" t="s">
        <v>32</v>
      </c>
      <c r="B140" s="25">
        <v>11</v>
      </c>
      <c r="C140" s="28">
        <v>42247</v>
      </c>
      <c r="D140" s="25" t="s">
        <v>40</v>
      </c>
      <c r="E140" s="25">
        <v>3</v>
      </c>
      <c r="F140" s="25">
        <v>5</v>
      </c>
      <c r="G140" s="25" t="s">
        <v>37</v>
      </c>
      <c r="H140" s="25">
        <v>15</v>
      </c>
      <c r="I140" s="25">
        <v>168</v>
      </c>
      <c r="J140" s="25" t="s">
        <v>26</v>
      </c>
      <c r="K140" s="25">
        <v>1</v>
      </c>
      <c r="L140" s="25">
        <v>7.6</v>
      </c>
      <c r="M140" s="25">
        <v>19</v>
      </c>
      <c r="N140" s="25" t="s">
        <v>41</v>
      </c>
      <c r="O140" s="25">
        <v>19</v>
      </c>
      <c r="P140" s="25">
        <v>19</v>
      </c>
      <c r="Q140" s="25">
        <v>19</v>
      </c>
      <c r="R140" s="25">
        <v>100</v>
      </c>
      <c r="S140" s="25">
        <v>19</v>
      </c>
      <c r="T140" s="25">
        <v>100</v>
      </c>
      <c r="U140" s="25" t="s">
        <v>63</v>
      </c>
      <c r="V140" s="26">
        <v>0</v>
      </c>
      <c r="W140" s="26" t="str">
        <f t="shared" si="13"/>
        <v>Rough-11-Post</v>
      </c>
      <c r="X140" s="26">
        <f t="shared" si="14"/>
        <v>6</v>
      </c>
      <c r="Y140" s="27">
        <f t="shared" si="15"/>
        <v>16</v>
      </c>
    </row>
    <row r="141" spans="1:25" x14ac:dyDescent="0.2">
      <c r="A141" s="25" t="s">
        <v>32</v>
      </c>
      <c r="B141" s="25">
        <v>11</v>
      </c>
      <c r="C141" s="28">
        <v>42238</v>
      </c>
      <c r="D141" s="25" t="s">
        <v>44</v>
      </c>
      <c r="E141" s="25">
        <v>4</v>
      </c>
      <c r="F141" s="25">
        <v>5</v>
      </c>
      <c r="G141" s="25" t="s">
        <v>37</v>
      </c>
      <c r="H141" s="25">
        <v>15</v>
      </c>
      <c r="I141" s="25">
        <v>265</v>
      </c>
      <c r="J141" s="25" t="s">
        <v>23</v>
      </c>
      <c r="K141" s="25" t="s">
        <v>24</v>
      </c>
      <c r="L141" s="25">
        <v>6.9</v>
      </c>
      <c r="M141" s="25">
        <v>22.3</v>
      </c>
      <c r="N141" s="25">
        <v>6</v>
      </c>
      <c r="U141" s="25" t="s">
        <v>66</v>
      </c>
      <c r="V141" s="26">
        <f>ROUND(((M141-N141)/M141)*100,0)</f>
        <v>73</v>
      </c>
      <c r="W141" s="26" t="str">
        <f t="shared" si="13"/>
        <v>Rough-11-Pre</v>
      </c>
      <c r="X141" s="26">
        <f t="shared" si="14"/>
        <v>1</v>
      </c>
      <c r="Y141" s="27">
        <f t="shared" si="15"/>
        <v>19</v>
      </c>
    </row>
    <row r="142" spans="1:25" x14ac:dyDescent="0.2">
      <c r="A142" s="25" t="s">
        <v>32</v>
      </c>
      <c r="B142" s="25">
        <v>11</v>
      </c>
      <c r="C142" s="28">
        <v>42247</v>
      </c>
      <c r="D142" s="25" t="s">
        <v>40</v>
      </c>
      <c r="E142" s="25">
        <v>4</v>
      </c>
      <c r="F142" s="25">
        <v>5</v>
      </c>
      <c r="G142" s="25" t="s">
        <v>37</v>
      </c>
      <c r="H142" s="25">
        <v>15</v>
      </c>
      <c r="I142" s="25">
        <v>265</v>
      </c>
      <c r="J142" s="25" t="s">
        <v>26</v>
      </c>
      <c r="K142" s="25">
        <v>1</v>
      </c>
      <c r="L142" s="25">
        <v>6.9</v>
      </c>
      <c r="M142" s="25">
        <v>20.8</v>
      </c>
      <c r="N142" s="25" t="s">
        <v>41</v>
      </c>
      <c r="O142" s="25">
        <v>20.8</v>
      </c>
      <c r="P142" s="25">
        <v>20.8</v>
      </c>
      <c r="Q142" s="25">
        <v>20.8</v>
      </c>
      <c r="R142" s="25">
        <v>100</v>
      </c>
      <c r="S142" s="25">
        <v>20.8</v>
      </c>
      <c r="T142" s="25">
        <v>95</v>
      </c>
      <c r="U142" s="25" t="s">
        <v>63</v>
      </c>
      <c r="V142" s="26">
        <v>0</v>
      </c>
      <c r="W142" s="26" t="str">
        <f t="shared" si="13"/>
        <v>Rough-11-Post</v>
      </c>
      <c r="X142" s="26">
        <f t="shared" si="14"/>
        <v>6</v>
      </c>
      <c r="Y142" s="27">
        <f t="shared" si="15"/>
        <v>19</v>
      </c>
    </row>
    <row r="143" spans="1:25" x14ac:dyDescent="0.2">
      <c r="A143" s="25" t="s">
        <v>32</v>
      </c>
      <c r="B143" s="25">
        <v>11</v>
      </c>
      <c r="C143" s="28">
        <v>42238</v>
      </c>
      <c r="D143" s="25" t="s">
        <v>44</v>
      </c>
      <c r="E143" s="25">
        <v>5</v>
      </c>
      <c r="F143" s="25">
        <v>5</v>
      </c>
      <c r="G143" s="25" t="s">
        <v>37</v>
      </c>
      <c r="H143" s="25">
        <v>17</v>
      </c>
      <c r="I143" s="25">
        <v>292</v>
      </c>
      <c r="J143" s="25" t="s">
        <v>23</v>
      </c>
      <c r="K143" s="25" t="s">
        <v>43</v>
      </c>
      <c r="L143" s="25">
        <v>7.5</v>
      </c>
      <c r="M143" s="25">
        <v>25.1</v>
      </c>
      <c r="N143" s="25">
        <v>4.5</v>
      </c>
      <c r="U143" s="25" t="s">
        <v>66</v>
      </c>
      <c r="V143" s="26">
        <f>ROUND(((M143-N143)/M143)*100,0)</f>
        <v>82</v>
      </c>
      <c r="W143" s="26" t="str">
        <f t="shared" si="13"/>
        <v>Rough-11-Pre</v>
      </c>
      <c r="X143" s="26">
        <f t="shared" si="14"/>
        <v>1</v>
      </c>
      <c r="Y143" s="27">
        <f t="shared" si="15"/>
        <v>16</v>
      </c>
    </row>
    <row r="144" spans="1:25" x14ac:dyDescent="0.2">
      <c r="A144" s="25" t="s">
        <v>32</v>
      </c>
      <c r="B144" s="25">
        <v>11</v>
      </c>
      <c r="C144" s="28">
        <v>42247</v>
      </c>
      <c r="D144" s="25" t="s">
        <v>40</v>
      </c>
      <c r="E144" s="25">
        <v>5</v>
      </c>
      <c r="F144" s="25">
        <v>5</v>
      </c>
      <c r="G144" s="25" t="s">
        <v>37</v>
      </c>
      <c r="H144" s="25">
        <v>17</v>
      </c>
      <c r="I144" s="25">
        <v>292</v>
      </c>
      <c r="J144" s="25" t="s">
        <v>26</v>
      </c>
      <c r="K144" s="25">
        <v>1</v>
      </c>
      <c r="L144" s="25">
        <v>7.5</v>
      </c>
      <c r="M144" s="25">
        <v>23.9</v>
      </c>
      <c r="N144" s="25" t="s">
        <v>41</v>
      </c>
      <c r="O144" s="25">
        <v>23.9</v>
      </c>
      <c r="P144" s="25">
        <v>23.9</v>
      </c>
      <c r="Q144" s="25">
        <v>23.9</v>
      </c>
      <c r="R144" s="25">
        <v>100</v>
      </c>
      <c r="S144" s="25">
        <v>20</v>
      </c>
      <c r="T144" s="25">
        <v>90</v>
      </c>
      <c r="U144" s="25" t="s">
        <v>63</v>
      </c>
      <c r="V144" s="26">
        <v>0</v>
      </c>
      <c r="W144" s="26" t="str">
        <f t="shared" si="13"/>
        <v>Rough-11-Post</v>
      </c>
      <c r="X144" s="26">
        <f t="shared" si="14"/>
        <v>6</v>
      </c>
      <c r="Y144" s="27">
        <f t="shared" si="15"/>
        <v>16</v>
      </c>
    </row>
    <row r="145" spans="1:25" x14ac:dyDescent="0.2">
      <c r="A145" s="25" t="s">
        <v>32</v>
      </c>
      <c r="B145" s="25">
        <v>11</v>
      </c>
      <c r="C145" s="28">
        <v>42238</v>
      </c>
      <c r="D145" s="25" t="s">
        <v>44</v>
      </c>
      <c r="E145" s="25">
        <v>6</v>
      </c>
      <c r="F145" s="25">
        <v>5</v>
      </c>
      <c r="G145" s="25" t="s">
        <v>37</v>
      </c>
      <c r="H145" s="25">
        <v>16</v>
      </c>
      <c r="I145" s="25">
        <v>329</v>
      </c>
      <c r="J145" s="25" t="s">
        <v>23</v>
      </c>
      <c r="K145" s="25" t="s">
        <v>24</v>
      </c>
      <c r="L145" s="25">
        <v>8.5</v>
      </c>
      <c r="M145" s="30">
        <v>24.5</v>
      </c>
      <c r="N145" s="25">
        <v>5</v>
      </c>
      <c r="U145" s="25" t="s">
        <v>66</v>
      </c>
      <c r="V145" s="26">
        <f>ROUND(((M145-N145)/M145)*100,0)</f>
        <v>80</v>
      </c>
      <c r="W145" s="26" t="str">
        <f t="shared" si="13"/>
        <v>Rough-11-Pre</v>
      </c>
      <c r="X145" s="26">
        <f t="shared" si="14"/>
        <v>1</v>
      </c>
      <c r="Y145" s="27">
        <f t="shared" si="15"/>
        <v>13</v>
      </c>
    </row>
    <row r="146" spans="1:25" x14ac:dyDescent="0.2">
      <c r="A146" s="25" t="s">
        <v>32</v>
      </c>
      <c r="B146" s="25">
        <v>11</v>
      </c>
      <c r="C146" s="28">
        <v>42247</v>
      </c>
      <c r="D146" s="25" t="s">
        <v>40</v>
      </c>
      <c r="E146" s="25">
        <v>6</v>
      </c>
      <c r="F146" s="25">
        <v>5</v>
      </c>
      <c r="G146" s="25" t="s">
        <v>37</v>
      </c>
      <c r="H146" s="25">
        <v>16</v>
      </c>
      <c r="I146" s="25">
        <v>329</v>
      </c>
      <c r="J146" s="25" t="s">
        <v>26</v>
      </c>
      <c r="K146" s="25">
        <v>1</v>
      </c>
      <c r="L146" s="25">
        <v>8.5</v>
      </c>
      <c r="M146" s="30">
        <v>24.5</v>
      </c>
      <c r="N146" s="25" t="s">
        <v>41</v>
      </c>
      <c r="O146" s="25">
        <v>18</v>
      </c>
      <c r="P146" s="25">
        <v>18</v>
      </c>
      <c r="Q146" s="25">
        <v>24.5</v>
      </c>
      <c r="R146" s="25">
        <v>100</v>
      </c>
      <c r="S146" s="25">
        <v>15</v>
      </c>
      <c r="T146" s="25">
        <v>20</v>
      </c>
      <c r="U146" s="25" t="s">
        <v>63</v>
      </c>
      <c r="V146" s="26">
        <v>0</v>
      </c>
      <c r="W146" s="26" t="str">
        <f t="shared" si="13"/>
        <v>Rough-11-Post</v>
      </c>
      <c r="X146" s="26">
        <f t="shared" si="14"/>
        <v>6</v>
      </c>
      <c r="Y146" s="27">
        <f t="shared" si="15"/>
        <v>13</v>
      </c>
    </row>
    <row r="147" spans="1:25" x14ac:dyDescent="0.2">
      <c r="A147" s="25" t="s">
        <v>32</v>
      </c>
      <c r="B147" s="25">
        <v>11</v>
      </c>
      <c r="C147" s="28">
        <v>42238</v>
      </c>
      <c r="D147" s="25" t="s">
        <v>44</v>
      </c>
      <c r="E147" s="25">
        <v>101</v>
      </c>
      <c r="F147" s="25">
        <v>5</v>
      </c>
      <c r="G147" s="25" t="s">
        <v>37</v>
      </c>
      <c r="H147" s="25">
        <v>5</v>
      </c>
      <c r="I147" s="25">
        <v>18</v>
      </c>
      <c r="J147" s="25" t="s">
        <v>23</v>
      </c>
      <c r="K147" s="25" t="s">
        <v>24</v>
      </c>
      <c r="L147" s="25">
        <v>5.9</v>
      </c>
      <c r="M147" s="25">
        <v>18.600000000000001</v>
      </c>
      <c r="N147" s="25">
        <v>3</v>
      </c>
      <c r="U147" s="25" t="s">
        <v>66</v>
      </c>
      <c r="V147" s="26">
        <f>ROUND(((M147-N147)/M147)*100,0)</f>
        <v>84</v>
      </c>
      <c r="W147" s="26" t="str">
        <f t="shared" si="13"/>
        <v>Rough-11-Pre</v>
      </c>
      <c r="X147" s="26">
        <f t="shared" si="14"/>
        <v>1</v>
      </c>
      <c r="Y147" s="27">
        <f t="shared" si="15"/>
        <v>26</v>
      </c>
    </row>
    <row r="148" spans="1:25" x14ac:dyDescent="0.2">
      <c r="A148" s="25" t="s">
        <v>32</v>
      </c>
      <c r="B148" s="25">
        <v>11</v>
      </c>
      <c r="C148" s="28">
        <v>42247</v>
      </c>
      <c r="D148" s="25" t="s">
        <v>40</v>
      </c>
      <c r="E148" s="25">
        <v>101</v>
      </c>
      <c r="F148" s="25">
        <v>5</v>
      </c>
      <c r="G148" s="25" t="s">
        <v>37</v>
      </c>
      <c r="H148" s="25">
        <v>5</v>
      </c>
      <c r="I148" s="25">
        <v>18</v>
      </c>
      <c r="J148" s="25" t="s">
        <v>26</v>
      </c>
      <c r="K148" s="25">
        <v>1</v>
      </c>
      <c r="L148" s="25">
        <v>5.9</v>
      </c>
      <c r="M148" s="25">
        <v>18.600000000000001</v>
      </c>
      <c r="N148" s="25" t="s">
        <v>41</v>
      </c>
      <c r="O148" s="25">
        <v>18.600000000000001</v>
      </c>
      <c r="P148" s="25">
        <v>18.600000000000001</v>
      </c>
      <c r="Q148" s="25">
        <v>18.600000000000001</v>
      </c>
      <c r="R148" s="25">
        <v>100</v>
      </c>
      <c r="S148" s="25">
        <v>18.600000000000001</v>
      </c>
      <c r="T148" s="25">
        <v>60</v>
      </c>
      <c r="U148" s="25" t="s">
        <v>63</v>
      </c>
      <c r="V148" s="26">
        <v>0</v>
      </c>
      <c r="W148" s="26" t="str">
        <f t="shared" si="13"/>
        <v>Rough-11-Post</v>
      </c>
      <c r="X148" s="26">
        <f t="shared" si="14"/>
        <v>6</v>
      </c>
      <c r="Y148" s="27">
        <f t="shared" si="15"/>
        <v>26</v>
      </c>
    </row>
    <row r="149" spans="1:25" x14ac:dyDescent="0.2">
      <c r="A149" s="25" t="s">
        <v>32</v>
      </c>
      <c r="B149" s="25">
        <v>12</v>
      </c>
      <c r="C149" s="28">
        <v>42250</v>
      </c>
      <c r="D149" s="25" t="s">
        <v>44</v>
      </c>
      <c r="E149" s="25">
        <v>1</v>
      </c>
      <c r="F149" s="25">
        <v>46.95</v>
      </c>
      <c r="G149" s="25" t="s">
        <v>28</v>
      </c>
      <c r="H149" s="25">
        <v>20</v>
      </c>
      <c r="I149" s="25">
        <v>358</v>
      </c>
      <c r="J149" s="25" t="s">
        <v>23</v>
      </c>
      <c r="K149" s="30" t="s">
        <v>25</v>
      </c>
      <c r="L149" s="25">
        <v>17</v>
      </c>
      <c r="M149" s="25">
        <v>85</v>
      </c>
      <c r="N149" s="25">
        <v>29</v>
      </c>
      <c r="V149" s="26">
        <f t="shared" ref="V149:V154" si="16">ROUND(((M149-N149)/M149)*100,0)</f>
        <v>66</v>
      </c>
      <c r="W149" s="26" t="str">
        <f t="shared" si="13"/>
        <v>Rough-12-Pre</v>
      </c>
      <c r="X149" s="26">
        <f t="shared" si="14"/>
        <v>1</v>
      </c>
      <c r="Y149" s="27">
        <f t="shared" si="15"/>
        <v>30</v>
      </c>
    </row>
    <row r="150" spans="1:25" x14ac:dyDescent="0.2">
      <c r="A150" s="25" t="s">
        <v>32</v>
      </c>
      <c r="B150" s="25">
        <v>12</v>
      </c>
      <c r="C150" s="28">
        <v>42250</v>
      </c>
      <c r="D150" s="25" t="s">
        <v>40</v>
      </c>
      <c r="E150" s="25">
        <v>1</v>
      </c>
      <c r="F150" s="25">
        <v>46.95</v>
      </c>
      <c r="G150" s="25" t="s">
        <v>28</v>
      </c>
      <c r="H150" s="25">
        <v>20</v>
      </c>
      <c r="I150" s="25">
        <v>358</v>
      </c>
      <c r="J150" s="25" t="s">
        <v>23</v>
      </c>
      <c r="K150" s="30" t="s">
        <v>25</v>
      </c>
      <c r="L150" s="25">
        <v>17</v>
      </c>
      <c r="M150" s="25">
        <v>85</v>
      </c>
      <c r="N150" s="25">
        <v>29</v>
      </c>
      <c r="O150" s="25">
        <v>0</v>
      </c>
      <c r="P150" s="25">
        <v>0</v>
      </c>
      <c r="Q150" s="25">
        <v>0</v>
      </c>
      <c r="R150" s="25">
        <v>0</v>
      </c>
      <c r="S150" s="25">
        <v>0</v>
      </c>
      <c r="T150" s="25">
        <v>0</v>
      </c>
      <c r="V150" s="26">
        <f t="shared" si="16"/>
        <v>66</v>
      </c>
      <c r="W150" s="26" t="str">
        <f t="shared" si="13"/>
        <v>Rough-12-Post</v>
      </c>
      <c r="X150" s="26">
        <f t="shared" si="14"/>
        <v>1</v>
      </c>
      <c r="Y150" s="27">
        <f t="shared" si="15"/>
        <v>30</v>
      </c>
    </row>
    <row r="151" spans="1:25" x14ac:dyDescent="0.2">
      <c r="A151" s="25" t="s">
        <v>32</v>
      </c>
      <c r="B151" s="25">
        <v>12</v>
      </c>
      <c r="C151" s="28">
        <v>42250</v>
      </c>
      <c r="D151" s="25" t="s">
        <v>44</v>
      </c>
      <c r="E151" s="25">
        <v>2</v>
      </c>
      <c r="F151" s="25">
        <v>46.95</v>
      </c>
      <c r="G151" s="25" t="s">
        <v>28</v>
      </c>
      <c r="H151" s="25">
        <v>40</v>
      </c>
      <c r="I151" s="25">
        <v>233</v>
      </c>
      <c r="J151" s="25" t="s">
        <v>23</v>
      </c>
      <c r="K151" s="30" t="s">
        <v>25</v>
      </c>
      <c r="L151" s="25">
        <v>19</v>
      </c>
      <c r="M151" s="25">
        <v>94</v>
      </c>
      <c r="N151" s="25">
        <v>51</v>
      </c>
      <c r="V151" s="26">
        <f t="shared" si="16"/>
        <v>46</v>
      </c>
      <c r="W151" s="26" t="str">
        <f t="shared" si="13"/>
        <v>Rough-12-Pre</v>
      </c>
      <c r="X151" s="26">
        <f t="shared" si="14"/>
        <v>1</v>
      </c>
      <c r="Y151" s="27">
        <f t="shared" si="15"/>
        <v>24</v>
      </c>
    </row>
    <row r="152" spans="1:25" x14ac:dyDescent="0.2">
      <c r="A152" s="25" t="s">
        <v>32</v>
      </c>
      <c r="B152" s="25">
        <v>12</v>
      </c>
      <c r="C152" s="28">
        <v>42250</v>
      </c>
      <c r="D152" s="25" t="s">
        <v>40</v>
      </c>
      <c r="E152" s="25">
        <v>2</v>
      </c>
      <c r="F152" s="25">
        <v>46.95</v>
      </c>
      <c r="G152" s="25" t="s">
        <v>28</v>
      </c>
      <c r="H152" s="25">
        <v>40</v>
      </c>
      <c r="I152" s="25">
        <v>233</v>
      </c>
      <c r="J152" s="25" t="s">
        <v>23</v>
      </c>
      <c r="K152" s="30" t="s">
        <v>25</v>
      </c>
      <c r="L152" s="25">
        <v>19</v>
      </c>
      <c r="M152" s="25">
        <v>94</v>
      </c>
      <c r="N152" s="25">
        <v>51</v>
      </c>
      <c r="O152" s="25">
        <v>0</v>
      </c>
      <c r="P152" s="25">
        <v>12</v>
      </c>
      <c r="Q152" s="25">
        <v>0</v>
      </c>
      <c r="R152" s="25">
        <v>1</v>
      </c>
      <c r="S152" s="25">
        <v>0</v>
      </c>
      <c r="T152" s="25">
        <v>0</v>
      </c>
      <c r="V152" s="26">
        <f t="shared" si="16"/>
        <v>46</v>
      </c>
      <c r="W152" s="26" t="str">
        <f t="shared" si="13"/>
        <v>Rough-12-Post</v>
      </c>
      <c r="X152" s="26">
        <f t="shared" si="14"/>
        <v>1</v>
      </c>
      <c r="Y152" s="27">
        <f t="shared" si="15"/>
        <v>24</v>
      </c>
    </row>
    <row r="153" spans="1:25" x14ac:dyDescent="0.2">
      <c r="A153" s="25" t="s">
        <v>32</v>
      </c>
      <c r="B153" s="25">
        <v>12</v>
      </c>
      <c r="C153" s="28">
        <v>42250</v>
      </c>
      <c r="D153" s="25" t="s">
        <v>44</v>
      </c>
      <c r="E153" s="25">
        <v>3</v>
      </c>
      <c r="F153" s="25">
        <v>46.95</v>
      </c>
      <c r="G153" s="25" t="s">
        <v>99</v>
      </c>
      <c r="H153" s="25">
        <v>20</v>
      </c>
      <c r="I153" s="25">
        <v>130</v>
      </c>
      <c r="J153" s="25" t="s">
        <v>23</v>
      </c>
      <c r="K153" s="30" t="s">
        <v>25</v>
      </c>
      <c r="L153" s="25">
        <v>18</v>
      </c>
      <c r="M153" s="25">
        <v>91</v>
      </c>
      <c r="N153" s="25">
        <v>50</v>
      </c>
      <c r="V153" s="26">
        <f t="shared" si="16"/>
        <v>45</v>
      </c>
      <c r="W153" s="26" t="str">
        <f t="shared" si="13"/>
        <v>Rough-12-Pre</v>
      </c>
      <c r="X153" s="26">
        <f t="shared" si="14"/>
        <v>1</v>
      </c>
      <c r="Y153" s="27">
        <f t="shared" si="15"/>
        <v>27</v>
      </c>
    </row>
    <row r="154" spans="1:25" x14ac:dyDescent="0.2">
      <c r="A154" s="25" t="s">
        <v>32</v>
      </c>
      <c r="B154" s="25">
        <v>12</v>
      </c>
      <c r="C154" s="28">
        <v>42250</v>
      </c>
      <c r="D154" s="25" t="s">
        <v>40</v>
      </c>
      <c r="E154" s="25">
        <v>3</v>
      </c>
      <c r="F154" s="25">
        <v>46.95</v>
      </c>
      <c r="G154" s="25" t="s">
        <v>99</v>
      </c>
      <c r="H154" s="25">
        <v>20</v>
      </c>
      <c r="I154" s="25">
        <v>130</v>
      </c>
      <c r="J154" s="25" t="s">
        <v>23</v>
      </c>
      <c r="K154" s="30" t="s">
        <v>25</v>
      </c>
      <c r="L154" s="25">
        <v>18</v>
      </c>
      <c r="M154" s="25">
        <v>91</v>
      </c>
      <c r="N154" s="25">
        <v>50</v>
      </c>
      <c r="O154" s="25">
        <v>0</v>
      </c>
      <c r="P154" s="25">
        <v>12</v>
      </c>
      <c r="Q154" s="25">
        <v>0</v>
      </c>
      <c r="R154" s="25">
        <v>1</v>
      </c>
      <c r="S154" s="25">
        <v>0</v>
      </c>
      <c r="T154" s="25">
        <v>0</v>
      </c>
      <c r="V154" s="26">
        <f t="shared" si="16"/>
        <v>45</v>
      </c>
      <c r="W154" s="26" t="str">
        <f t="shared" si="13"/>
        <v>Rough-12-Post</v>
      </c>
      <c r="X154" s="26">
        <f t="shared" si="14"/>
        <v>1</v>
      </c>
      <c r="Y154" s="27">
        <f t="shared" si="15"/>
        <v>27</v>
      </c>
    </row>
    <row r="155" spans="1:25" x14ac:dyDescent="0.2">
      <c r="A155" s="25" t="s">
        <v>32</v>
      </c>
      <c r="B155" s="25">
        <v>12</v>
      </c>
      <c r="C155" s="28">
        <v>42250</v>
      </c>
      <c r="D155" s="25" t="s">
        <v>44</v>
      </c>
      <c r="E155" s="25">
        <v>4</v>
      </c>
      <c r="F155" s="25">
        <v>46.95</v>
      </c>
      <c r="G155" s="25" t="s">
        <v>27</v>
      </c>
      <c r="H155" s="25">
        <v>10</v>
      </c>
      <c r="I155" s="25">
        <v>186</v>
      </c>
      <c r="J155" s="25" t="s">
        <v>26</v>
      </c>
      <c r="K155" s="30">
        <v>1</v>
      </c>
      <c r="L155" s="25">
        <v>20</v>
      </c>
      <c r="M155" s="25">
        <v>87.7</v>
      </c>
      <c r="N155" s="25" t="s">
        <v>41</v>
      </c>
      <c r="V155" s="26">
        <v>0</v>
      </c>
      <c r="W155" s="26" t="str">
        <f t="shared" si="13"/>
        <v>Rough-12-Pre</v>
      </c>
      <c r="X155" s="26">
        <f t="shared" si="14"/>
        <v>6</v>
      </c>
      <c r="Y155" s="27">
        <f t="shared" si="15"/>
        <v>22</v>
      </c>
    </row>
    <row r="156" spans="1:25" x14ac:dyDescent="0.2">
      <c r="A156" s="25" t="s">
        <v>32</v>
      </c>
      <c r="B156" s="25">
        <v>12</v>
      </c>
      <c r="C156" s="28">
        <v>42250</v>
      </c>
      <c r="D156" s="25" t="s">
        <v>40</v>
      </c>
      <c r="E156" s="25">
        <v>4</v>
      </c>
      <c r="F156" s="25">
        <v>46.95</v>
      </c>
      <c r="G156" s="25" t="s">
        <v>27</v>
      </c>
      <c r="H156" s="25">
        <v>10</v>
      </c>
      <c r="I156" s="25">
        <v>186</v>
      </c>
      <c r="J156" s="25" t="s">
        <v>26</v>
      </c>
      <c r="K156" s="30">
        <v>1</v>
      </c>
      <c r="L156" s="25">
        <v>20</v>
      </c>
      <c r="M156" s="25">
        <v>87.7</v>
      </c>
      <c r="N156" s="25" t="s">
        <v>41</v>
      </c>
      <c r="O156" s="25">
        <v>0</v>
      </c>
      <c r="P156" s="25">
        <v>0</v>
      </c>
      <c r="Q156" s="25" t="s">
        <v>41</v>
      </c>
      <c r="R156" s="25" t="s">
        <v>41</v>
      </c>
      <c r="S156" s="25" t="s">
        <v>41</v>
      </c>
      <c r="T156" s="25" t="s">
        <v>41</v>
      </c>
      <c r="V156" s="26">
        <v>0</v>
      </c>
      <c r="W156" s="26" t="str">
        <f t="shared" si="13"/>
        <v>Rough-12-Post</v>
      </c>
      <c r="X156" s="26">
        <f t="shared" si="14"/>
        <v>6</v>
      </c>
      <c r="Y156" s="27">
        <f t="shared" si="15"/>
        <v>22</v>
      </c>
    </row>
    <row r="157" spans="1:25" x14ac:dyDescent="0.2">
      <c r="A157" s="25" t="s">
        <v>32</v>
      </c>
      <c r="B157" s="25">
        <v>12</v>
      </c>
      <c r="C157" s="28">
        <v>42250</v>
      </c>
      <c r="D157" s="25" t="s">
        <v>44</v>
      </c>
      <c r="E157" s="25">
        <v>5</v>
      </c>
      <c r="F157" s="25">
        <v>46.95</v>
      </c>
      <c r="G157" s="25" t="s">
        <v>33</v>
      </c>
      <c r="H157" s="25">
        <v>26</v>
      </c>
      <c r="I157" s="25">
        <v>210</v>
      </c>
      <c r="J157" s="25" t="s">
        <v>26</v>
      </c>
      <c r="K157" s="30">
        <v>1</v>
      </c>
      <c r="L157" s="25">
        <v>33</v>
      </c>
      <c r="M157" s="25">
        <v>122.8</v>
      </c>
      <c r="N157" s="25" t="s">
        <v>41</v>
      </c>
      <c r="V157" s="26">
        <v>0</v>
      </c>
      <c r="W157" s="26" t="str">
        <f t="shared" si="13"/>
        <v>Rough-12-Pre</v>
      </c>
      <c r="X157" s="26">
        <f t="shared" si="14"/>
        <v>6</v>
      </c>
      <c r="Y157" s="27">
        <f t="shared" si="15"/>
        <v>8</v>
      </c>
    </row>
    <row r="158" spans="1:25" x14ac:dyDescent="0.2">
      <c r="A158" s="25" t="s">
        <v>32</v>
      </c>
      <c r="B158" s="25">
        <v>12</v>
      </c>
      <c r="C158" s="28">
        <v>42250</v>
      </c>
      <c r="D158" s="25" t="s">
        <v>40</v>
      </c>
      <c r="E158" s="25">
        <v>5</v>
      </c>
      <c r="F158" s="25">
        <v>46.95</v>
      </c>
      <c r="G158" s="25" t="s">
        <v>33</v>
      </c>
      <c r="H158" s="25">
        <v>26</v>
      </c>
      <c r="I158" s="25">
        <v>210</v>
      </c>
      <c r="J158" s="25" t="s">
        <v>26</v>
      </c>
      <c r="K158" s="30">
        <v>1</v>
      </c>
      <c r="L158" s="25">
        <v>33</v>
      </c>
      <c r="M158" s="25">
        <v>122.8</v>
      </c>
      <c r="N158" s="25" t="s">
        <v>41</v>
      </c>
      <c r="O158" s="25">
        <v>0</v>
      </c>
      <c r="P158" s="25">
        <v>15</v>
      </c>
      <c r="Q158" s="25" t="s">
        <v>41</v>
      </c>
      <c r="R158" s="25" t="s">
        <v>41</v>
      </c>
      <c r="S158" s="25" t="s">
        <v>41</v>
      </c>
      <c r="T158" s="25" t="s">
        <v>41</v>
      </c>
      <c r="V158" s="26">
        <v>0</v>
      </c>
      <c r="W158" s="26" t="str">
        <f t="shared" si="13"/>
        <v>Rough-12-Post</v>
      </c>
      <c r="X158" s="26">
        <f t="shared" si="14"/>
        <v>6</v>
      </c>
      <c r="Y158" s="27">
        <f t="shared" si="15"/>
        <v>8</v>
      </c>
    </row>
    <row r="159" spans="1:25" x14ac:dyDescent="0.2">
      <c r="A159" s="25" t="s">
        <v>32</v>
      </c>
      <c r="B159" s="25">
        <v>12</v>
      </c>
      <c r="C159" s="28">
        <v>42250</v>
      </c>
      <c r="D159" s="25" t="s">
        <v>44</v>
      </c>
      <c r="E159" s="25">
        <v>6</v>
      </c>
      <c r="F159" s="25">
        <v>46.95</v>
      </c>
      <c r="G159" s="25" t="s">
        <v>28</v>
      </c>
      <c r="H159" s="25">
        <v>22</v>
      </c>
      <c r="I159" s="25">
        <v>212</v>
      </c>
      <c r="J159" s="25" t="s">
        <v>23</v>
      </c>
      <c r="K159" s="30" t="s">
        <v>43</v>
      </c>
      <c r="L159" s="25">
        <v>26</v>
      </c>
      <c r="M159" s="25">
        <v>115.9</v>
      </c>
      <c r="N159" s="25">
        <v>5</v>
      </c>
      <c r="V159" s="26">
        <f t="shared" ref="V159:V190" si="17">ROUND(((M159-N159)/M159)*100,0)</f>
        <v>96</v>
      </c>
      <c r="W159" s="26" t="str">
        <f t="shared" si="13"/>
        <v>Rough-12-Pre</v>
      </c>
      <c r="X159" s="26">
        <f t="shared" si="14"/>
        <v>1</v>
      </c>
      <c r="Y159" s="27">
        <f t="shared" si="15"/>
        <v>13</v>
      </c>
    </row>
    <row r="160" spans="1:25" x14ac:dyDescent="0.2">
      <c r="A160" s="25" t="s">
        <v>32</v>
      </c>
      <c r="B160" s="25">
        <v>12</v>
      </c>
      <c r="C160" s="28">
        <v>42250</v>
      </c>
      <c r="D160" s="25" t="s">
        <v>40</v>
      </c>
      <c r="E160" s="25">
        <v>6</v>
      </c>
      <c r="F160" s="25">
        <v>46.95</v>
      </c>
      <c r="G160" s="25" t="s">
        <v>28</v>
      </c>
      <c r="H160" s="25">
        <v>22</v>
      </c>
      <c r="I160" s="25">
        <v>212</v>
      </c>
      <c r="J160" s="25" t="s">
        <v>23</v>
      </c>
      <c r="K160" s="30" t="s">
        <v>43</v>
      </c>
      <c r="L160" s="25">
        <v>26</v>
      </c>
      <c r="M160" s="25">
        <v>115.9</v>
      </c>
      <c r="N160" s="25">
        <v>5</v>
      </c>
      <c r="O160" s="25">
        <v>20</v>
      </c>
      <c r="P160" s="25">
        <v>25</v>
      </c>
      <c r="Q160" s="25">
        <v>0</v>
      </c>
      <c r="R160" s="25">
        <v>1</v>
      </c>
      <c r="S160" s="25">
        <v>0</v>
      </c>
      <c r="T160" s="25">
        <v>0</v>
      </c>
      <c r="V160" s="26">
        <f t="shared" si="17"/>
        <v>96</v>
      </c>
      <c r="W160" s="26" t="str">
        <f t="shared" si="13"/>
        <v>Rough-12-Post</v>
      </c>
      <c r="X160" s="26">
        <f t="shared" si="14"/>
        <v>1</v>
      </c>
      <c r="Y160" s="27">
        <f t="shared" si="15"/>
        <v>13</v>
      </c>
    </row>
    <row r="161" spans="1:25" x14ac:dyDescent="0.2">
      <c r="A161" s="25" t="s">
        <v>32</v>
      </c>
      <c r="B161" s="25">
        <v>12</v>
      </c>
      <c r="C161" s="28">
        <v>42250</v>
      </c>
      <c r="D161" s="25" t="s">
        <v>44</v>
      </c>
      <c r="E161" s="25">
        <v>7</v>
      </c>
      <c r="F161" s="25">
        <v>46.95</v>
      </c>
      <c r="G161" s="25" t="s">
        <v>33</v>
      </c>
      <c r="H161" s="25">
        <v>30</v>
      </c>
      <c r="I161" s="25">
        <v>226</v>
      </c>
      <c r="J161" s="25" t="s">
        <v>23</v>
      </c>
      <c r="K161" s="30" t="s">
        <v>43</v>
      </c>
      <c r="L161" s="25">
        <v>30</v>
      </c>
      <c r="M161" s="25">
        <v>118</v>
      </c>
      <c r="N161" s="25">
        <v>55</v>
      </c>
      <c r="V161" s="26">
        <f t="shared" si="17"/>
        <v>53</v>
      </c>
      <c r="W161" s="26" t="str">
        <f t="shared" si="13"/>
        <v>Rough-12-Pre</v>
      </c>
      <c r="X161" s="26">
        <f t="shared" si="14"/>
        <v>1</v>
      </c>
      <c r="Y161" s="27">
        <f t="shared" si="15"/>
        <v>10</v>
      </c>
    </row>
    <row r="162" spans="1:25" x14ac:dyDescent="0.2">
      <c r="A162" s="25" t="s">
        <v>32</v>
      </c>
      <c r="B162" s="25">
        <v>12</v>
      </c>
      <c r="C162" s="28">
        <v>42250</v>
      </c>
      <c r="D162" s="25" t="s">
        <v>40</v>
      </c>
      <c r="E162" s="25">
        <v>7</v>
      </c>
      <c r="F162" s="25">
        <v>46.95</v>
      </c>
      <c r="G162" s="25" t="s">
        <v>33</v>
      </c>
      <c r="H162" s="25">
        <v>30</v>
      </c>
      <c r="I162" s="25">
        <v>226</v>
      </c>
      <c r="J162" s="25" t="s">
        <v>23</v>
      </c>
      <c r="K162" s="30" t="s">
        <v>43</v>
      </c>
      <c r="L162" s="25">
        <v>30</v>
      </c>
      <c r="M162" s="25">
        <v>118</v>
      </c>
      <c r="N162" s="25">
        <v>55</v>
      </c>
      <c r="O162" s="25">
        <v>19</v>
      </c>
      <c r="P162" s="25">
        <v>35</v>
      </c>
      <c r="Q162" s="25">
        <v>0</v>
      </c>
      <c r="R162" s="25">
        <v>1</v>
      </c>
      <c r="S162" s="25">
        <v>0</v>
      </c>
      <c r="T162" s="25">
        <v>0</v>
      </c>
      <c r="V162" s="26">
        <f t="shared" si="17"/>
        <v>53</v>
      </c>
      <c r="W162" s="26" t="str">
        <f t="shared" si="13"/>
        <v>Rough-12-Post</v>
      </c>
      <c r="X162" s="26">
        <f t="shared" si="14"/>
        <v>1</v>
      </c>
      <c r="Y162" s="27">
        <f t="shared" si="15"/>
        <v>10</v>
      </c>
    </row>
    <row r="163" spans="1:25" x14ac:dyDescent="0.2">
      <c r="A163" s="25" t="s">
        <v>32</v>
      </c>
      <c r="B163" s="25">
        <v>12</v>
      </c>
      <c r="C163" s="28">
        <v>42250</v>
      </c>
      <c r="D163" s="25" t="s">
        <v>44</v>
      </c>
      <c r="E163" s="25">
        <v>8</v>
      </c>
      <c r="F163" s="25">
        <v>46.95</v>
      </c>
      <c r="G163" s="25" t="s">
        <v>33</v>
      </c>
      <c r="H163" s="25">
        <v>10</v>
      </c>
      <c r="I163" s="25">
        <v>240</v>
      </c>
      <c r="J163" s="25" t="s">
        <v>23</v>
      </c>
      <c r="K163" s="30" t="s">
        <v>25</v>
      </c>
      <c r="L163" s="25">
        <v>20</v>
      </c>
      <c r="M163" s="25">
        <v>88.2</v>
      </c>
      <c r="N163" s="25">
        <v>36</v>
      </c>
      <c r="V163" s="26">
        <f t="shared" si="17"/>
        <v>59</v>
      </c>
      <c r="W163" s="26" t="str">
        <f t="shared" si="13"/>
        <v>Rough-12-Pre</v>
      </c>
      <c r="X163" s="26">
        <f t="shared" si="14"/>
        <v>1</v>
      </c>
      <c r="Y163" s="27">
        <f t="shared" si="15"/>
        <v>22</v>
      </c>
    </row>
    <row r="164" spans="1:25" x14ac:dyDescent="0.2">
      <c r="A164" s="25" t="s">
        <v>32</v>
      </c>
      <c r="B164" s="25">
        <v>12</v>
      </c>
      <c r="C164" s="28">
        <v>42250</v>
      </c>
      <c r="D164" s="25" t="s">
        <v>40</v>
      </c>
      <c r="E164" s="25">
        <v>8</v>
      </c>
      <c r="F164" s="25">
        <v>46.95</v>
      </c>
      <c r="G164" s="25" t="s">
        <v>33</v>
      </c>
      <c r="H164" s="25">
        <v>10</v>
      </c>
      <c r="I164" s="25">
        <v>240</v>
      </c>
      <c r="J164" s="25" t="s">
        <v>23</v>
      </c>
      <c r="K164" s="30" t="s">
        <v>25</v>
      </c>
      <c r="L164" s="25">
        <v>20</v>
      </c>
      <c r="M164" s="25">
        <v>88.2</v>
      </c>
      <c r="N164" s="25">
        <v>36</v>
      </c>
      <c r="O164" s="25">
        <v>0</v>
      </c>
      <c r="P164" s="25">
        <v>8</v>
      </c>
      <c r="Q164" s="25">
        <v>0</v>
      </c>
      <c r="R164" s="25">
        <v>1</v>
      </c>
      <c r="S164" s="25">
        <v>0</v>
      </c>
      <c r="T164" s="25">
        <v>0</v>
      </c>
      <c r="V164" s="26">
        <f t="shared" si="17"/>
        <v>59</v>
      </c>
      <c r="W164" s="26" t="str">
        <f t="shared" si="13"/>
        <v>Rough-12-Post</v>
      </c>
      <c r="X164" s="26">
        <f t="shared" si="14"/>
        <v>1</v>
      </c>
      <c r="Y164" s="27">
        <f t="shared" si="15"/>
        <v>22</v>
      </c>
    </row>
    <row r="165" spans="1:25" x14ac:dyDescent="0.2">
      <c r="A165" s="25" t="s">
        <v>32</v>
      </c>
      <c r="B165" s="25">
        <v>12</v>
      </c>
      <c r="C165" s="28">
        <v>42250</v>
      </c>
      <c r="D165" s="25" t="s">
        <v>44</v>
      </c>
      <c r="E165" s="25">
        <v>9</v>
      </c>
      <c r="F165" s="25">
        <v>46.95</v>
      </c>
      <c r="G165" s="25" t="s">
        <v>99</v>
      </c>
      <c r="H165" s="25">
        <v>50</v>
      </c>
      <c r="I165" s="25">
        <v>288</v>
      </c>
      <c r="J165" s="25" t="s">
        <v>23</v>
      </c>
      <c r="K165" s="30" t="s">
        <v>43</v>
      </c>
      <c r="L165" s="25">
        <v>39</v>
      </c>
      <c r="M165" s="25">
        <v>126.7</v>
      </c>
      <c r="N165" s="25">
        <v>42.7</v>
      </c>
      <c r="V165" s="26">
        <f t="shared" si="17"/>
        <v>66</v>
      </c>
      <c r="W165" s="26" t="str">
        <f t="shared" si="13"/>
        <v>Rough-12-Pre</v>
      </c>
      <c r="X165" s="26">
        <f t="shared" si="14"/>
        <v>1</v>
      </c>
      <c r="Y165" s="27">
        <f t="shared" si="15"/>
        <v>6</v>
      </c>
    </row>
    <row r="166" spans="1:25" x14ac:dyDescent="0.2">
      <c r="A166" s="25" t="s">
        <v>32</v>
      </c>
      <c r="B166" s="25">
        <v>12</v>
      </c>
      <c r="C166" s="28">
        <v>42250</v>
      </c>
      <c r="D166" s="25" t="s">
        <v>40</v>
      </c>
      <c r="E166" s="25">
        <v>9</v>
      </c>
      <c r="F166" s="25">
        <v>46.95</v>
      </c>
      <c r="G166" s="25" t="s">
        <v>99</v>
      </c>
      <c r="H166" s="25">
        <v>50</v>
      </c>
      <c r="I166" s="25">
        <v>288</v>
      </c>
      <c r="J166" s="25" t="s">
        <v>23</v>
      </c>
      <c r="K166" s="30" t="s">
        <v>43</v>
      </c>
      <c r="L166" s="25">
        <v>39</v>
      </c>
      <c r="M166" s="25">
        <v>126.7</v>
      </c>
      <c r="N166" s="25">
        <v>42.7</v>
      </c>
      <c r="O166" s="25">
        <v>10</v>
      </c>
      <c r="P166" s="25">
        <v>20</v>
      </c>
      <c r="Q166" s="25">
        <v>20</v>
      </c>
      <c r="R166" s="25">
        <v>1</v>
      </c>
      <c r="S166" s="25">
        <v>0</v>
      </c>
      <c r="T166" s="25">
        <v>0</v>
      </c>
      <c r="V166" s="26">
        <f t="shared" si="17"/>
        <v>66</v>
      </c>
      <c r="W166" s="26" t="str">
        <f t="shared" si="13"/>
        <v>Rough-12-Post</v>
      </c>
      <c r="X166" s="26">
        <f t="shared" si="14"/>
        <v>1</v>
      </c>
      <c r="Y166" s="27">
        <f t="shared" si="15"/>
        <v>6</v>
      </c>
    </row>
    <row r="167" spans="1:25" x14ac:dyDescent="0.2">
      <c r="A167" s="25" t="s">
        <v>32</v>
      </c>
      <c r="B167" s="25">
        <v>12</v>
      </c>
      <c r="C167" s="28">
        <v>42250</v>
      </c>
      <c r="D167" s="25" t="s">
        <v>44</v>
      </c>
      <c r="E167" s="25">
        <v>10</v>
      </c>
      <c r="F167" s="25">
        <v>46.95</v>
      </c>
      <c r="G167" s="25" t="s">
        <v>99</v>
      </c>
      <c r="H167" s="25">
        <v>52</v>
      </c>
      <c r="I167" s="25">
        <v>290</v>
      </c>
      <c r="J167" s="25" t="s">
        <v>23</v>
      </c>
      <c r="K167" s="30" t="s">
        <v>43</v>
      </c>
      <c r="L167" s="25">
        <v>35</v>
      </c>
      <c r="M167" s="25">
        <v>142.30000000000001</v>
      </c>
      <c r="N167" s="25">
        <v>55.9</v>
      </c>
      <c r="V167" s="26">
        <f t="shared" si="17"/>
        <v>61</v>
      </c>
      <c r="W167" s="26" t="str">
        <f t="shared" si="13"/>
        <v>Rough-12-Pre</v>
      </c>
      <c r="X167" s="26">
        <f t="shared" si="14"/>
        <v>1</v>
      </c>
      <c r="Y167" s="27">
        <f t="shared" si="15"/>
        <v>7</v>
      </c>
    </row>
    <row r="168" spans="1:25" x14ac:dyDescent="0.2">
      <c r="A168" s="25" t="s">
        <v>32</v>
      </c>
      <c r="B168" s="25">
        <v>12</v>
      </c>
      <c r="C168" s="28">
        <v>42250</v>
      </c>
      <c r="D168" s="25" t="s">
        <v>40</v>
      </c>
      <c r="E168" s="25">
        <v>10</v>
      </c>
      <c r="F168" s="25">
        <v>46.95</v>
      </c>
      <c r="G168" s="25" t="s">
        <v>99</v>
      </c>
      <c r="H168" s="25">
        <v>52</v>
      </c>
      <c r="I168" s="25">
        <v>290</v>
      </c>
      <c r="J168" s="25" t="s">
        <v>23</v>
      </c>
      <c r="K168" s="30" t="s">
        <v>43</v>
      </c>
      <c r="L168" s="25">
        <v>35</v>
      </c>
      <c r="M168" s="25">
        <v>142.30000000000001</v>
      </c>
      <c r="N168" s="25">
        <v>55.9</v>
      </c>
      <c r="O168" s="25">
        <v>12</v>
      </c>
      <c r="P168" s="25">
        <v>25</v>
      </c>
      <c r="Q168" s="25">
        <v>46</v>
      </c>
      <c r="R168" s="25">
        <v>1</v>
      </c>
      <c r="S168" s="25">
        <v>0</v>
      </c>
      <c r="T168" s="25">
        <v>0</v>
      </c>
      <c r="V168" s="26">
        <f t="shared" si="17"/>
        <v>61</v>
      </c>
      <c r="W168" s="26" t="str">
        <f t="shared" si="13"/>
        <v>Rough-12-Post</v>
      </c>
      <c r="X168" s="26">
        <f t="shared" si="14"/>
        <v>1</v>
      </c>
      <c r="Y168" s="27">
        <f t="shared" si="15"/>
        <v>7</v>
      </c>
    </row>
    <row r="169" spans="1:25" x14ac:dyDescent="0.2">
      <c r="A169" s="25" t="s">
        <v>32</v>
      </c>
      <c r="B169" s="25">
        <v>12</v>
      </c>
      <c r="C169" s="28">
        <v>42250</v>
      </c>
      <c r="D169" s="25" t="s">
        <v>44</v>
      </c>
      <c r="E169" s="25">
        <v>101</v>
      </c>
      <c r="F169" s="30">
        <v>5</v>
      </c>
      <c r="G169" s="25" t="s">
        <v>28</v>
      </c>
      <c r="H169" s="25">
        <v>15</v>
      </c>
      <c r="I169" s="25">
        <v>150</v>
      </c>
      <c r="J169" s="25" t="s">
        <v>23</v>
      </c>
      <c r="K169" s="25" t="s">
        <v>24</v>
      </c>
      <c r="L169" s="25">
        <v>5.5</v>
      </c>
      <c r="M169" s="25">
        <v>27</v>
      </c>
      <c r="N169" s="25">
        <v>7</v>
      </c>
      <c r="V169" s="26">
        <f t="shared" si="17"/>
        <v>74</v>
      </c>
      <c r="W169" s="26" t="str">
        <f t="shared" si="13"/>
        <v>Rough-12-Pre</v>
      </c>
      <c r="X169" s="26">
        <f t="shared" si="14"/>
        <v>1</v>
      </c>
      <c r="Y169" s="27">
        <f t="shared" si="15"/>
        <v>30</v>
      </c>
    </row>
    <row r="170" spans="1:25" x14ac:dyDescent="0.2">
      <c r="A170" s="25" t="s">
        <v>32</v>
      </c>
      <c r="B170" s="25">
        <v>12</v>
      </c>
      <c r="C170" s="28">
        <v>42250</v>
      </c>
      <c r="D170" s="25" t="s">
        <v>40</v>
      </c>
      <c r="E170" s="25">
        <v>101</v>
      </c>
      <c r="F170" s="30">
        <v>5</v>
      </c>
      <c r="G170" s="25" t="s">
        <v>28</v>
      </c>
      <c r="H170" s="25">
        <v>15</v>
      </c>
      <c r="I170" s="25">
        <v>150</v>
      </c>
      <c r="J170" s="25" t="s">
        <v>23</v>
      </c>
      <c r="K170" s="25" t="s">
        <v>24</v>
      </c>
      <c r="L170" s="25">
        <v>5.5</v>
      </c>
      <c r="M170" s="25">
        <v>27</v>
      </c>
      <c r="N170" s="25">
        <v>7</v>
      </c>
      <c r="O170" s="25">
        <v>0</v>
      </c>
      <c r="P170" s="25">
        <v>1</v>
      </c>
      <c r="Q170" s="25">
        <v>5</v>
      </c>
      <c r="R170" s="30">
        <v>0</v>
      </c>
      <c r="S170" s="25">
        <v>0</v>
      </c>
      <c r="T170" s="25">
        <v>0</v>
      </c>
      <c r="V170" s="26">
        <f t="shared" si="17"/>
        <v>74</v>
      </c>
      <c r="W170" s="26" t="str">
        <f t="shared" si="13"/>
        <v>Rough-12-Post</v>
      </c>
      <c r="X170" s="26">
        <f t="shared" si="14"/>
        <v>1</v>
      </c>
      <c r="Y170" s="27">
        <f t="shared" si="15"/>
        <v>30</v>
      </c>
    </row>
    <row r="171" spans="1:25" x14ac:dyDescent="0.2">
      <c r="A171" s="25" t="s">
        <v>32</v>
      </c>
      <c r="B171" s="25">
        <v>13</v>
      </c>
      <c r="C171" s="28">
        <v>42241</v>
      </c>
      <c r="D171" s="25" t="s">
        <v>44</v>
      </c>
      <c r="E171" s="25">
        <v>1</v>
      </c>
      <c r="F171" s="25">
        <v>40</v>
      </c>
      <c r="G171" s="25" t="s">
        <v>99</v>
      </c>
      <c r="H171" s="30" t="s">
        <v>69</v>
      </c>
      <c r="I171" s="25">
        <v>20</v>
      </c>
      <c r="J171" s="25" t="s">
        <v>23</v>
      </c>
      <c r="K171" s="25" t="s">
        <v>26</v>
      </c>
      <c r="L171" s="30">
        <v>110</v>
      </c>
      <c r="M171" s="25">
        <v>240</v>
      </c>
      <c r="N171" s="25">
        <v>77</v>
      </c>
      <c r="U171" s="25" t="s">
        <v>114</v>
      </c>
      <c r="V171" s="26">
        <f t="shared" si="17"/>
        <v>68</v>
      </c>
      <c r="W171" s="26" t="str">
        <f t="shared" si="13"/>
        <v>Rough-13-Pre</v>
      </c>
      <c r="X171" s="26">
        <f t="shared" si="14"/>
        <v>1</v>
      </c>
      <c r="Y171" s="27">
        <f t="shared" si="15"/>
        <v>1</v>
      </c>
    </row>
    <row r="172" spans="1:25" x14ac:dyDescent="0.2">
      <c r="A172" s="25" t="s">
        <v>32</v>
      </c>
      <c r="B172" s="25">
        <v>13</v>
      </c>
      <c r="C172" s="28">
        <v>42250</v>
      </c>
      <c r="D172" s="25" t="s">
        <v>40</v>
      </c>
      <c r="E172" s="25">
        <v>1</v>
      </c>
      <c r="F172" s="25">
        <v>40</v>
      </c>
      <c r="G172" s="25" t="s">
        <v>99</v>
      </c>
      <c r="H172" s="30" t="s">
        <v>69</v>
      </c>
      <c r="I172" s="25">
        <v>20</v>
      </c>
      <c r="J172" s="25" t="s">
        <v>23</v>
      </c>
      <c r="K172" s="25" t="s">
        <v>26</v>
      </c>
      <c r="L172" s="30">
        <v>110</v>
      </c>
      <c r="M172" s="25">
        <v>240</v>
      </c>
      <c r="N172" s="25">
        <v>77</v>
      </c>
      <c r="O172" s="25">
        <v>5</v>
      </c>
      <c r="P172" s="25">
        <v>35</v>
      </c>
      <c r="Q172" s="25">
        <v>0</v>
      </c>
      <c r="R172" s="25">
        <v>0</v>
      </c>
      <c r="S172" s="25">
        <v>0</v>
      </c>
      <c r="T172" s="25">
        <v>0</v>
      </c>
      <c r="U172" s="25" t="s">
        <v>114</v>
      </c>
      <c r="V172" s="26">
        <f t="shared" si="17"/>
        <v>68</v>
      </c>
      <c r="W172" s="26" t="str">
        <f t="shared" si="13"/>
        <v>Rough-13-Post</v>
      </c>
      <c r="X172" s="26">
        <f t="shared" si="14"/>
        <v>1</v>
      </c>
      <c r="Y172" s="27">
        <f t="shared" si="15"/>
        <v>1</v>
      </c>
    </row>
    <row r="173" spans="1:25" x14ac:dyDescent="0.2">
      <c r="A173" s="25" t="s">
        <v>32</v>
      </c>
      <c r="B173" s="25">
        <v>13</v>
      </c>
      <c r="C173" s="28">
        <v>42241</v>
      </c>
      <c r="D173" s="25" t="s">
        <v>44</v>
      </c>
      <c r="E173" s="25">
        <v>2</v>
      </c>
      <c r="F173" s="25">
        <v>40</v>
      </c>
      <c r="G173" s="25" t="s">
        <v>28</v>
      </c>
      <c r="H173" s="25">
        <v>25</v>
      </c>
      <c r="I173" s="25">
        <v>25</v>
      </c>
      <c r="J173" s="25" t="s">
        <v>23</v>
      </c>
      <c r="K173" s="25" t="s">
        <v>43</v>
      </c>
      <c r="L173" s="25">
        <v>53</v>
      </c>
      <c r="M173" s="25">
        <v>148</v>
      </c>
      <c r="N173" s="25">
        <v>78</v>
      </c>
      <c r="U173" s="25" t="s">
        <v>72</v>
      </c>
      <c r="V173" s="26">
        <f t="shared" si="17"/>
        <v>47</v>
      </c>
      <c r="W173" s="26" t="str">
        <f t="shared" si="13"/>
        <v>Rough-13-Pre</v>
      </c>
      <c r="X173" s="26">
        <f t="shared" si="14"/>
        <v>1</v>
      </c>
      <c r="Y173" s="27">
        <f t="shared" si="15"/>
        <v>3</v>
      </c>
    </row>
    <row r="174" spans="1:25" x14ac:dyDescent="0.2">
      <c r="A174" s="25" t="s">
        <v>32</v>
      </c>
      <c r="B174" s="25">
        <v>13</v>
      </c>
      <c r="C174" s="28">
        <v>42250</v>
      </c>
      <c r="D174" s="25" t="s">
        <v>40</v>
      </c>
      <c r="E174" s="25">
        <v>2</v>
      </c>
      <c r="F174" s="25">
        <v>40</v>
      </c>
      <c r="G174" s="25" t="s">
        <v>28</v>
      </c>
      <c r="H174" s="25">
        <v>25</v>
      </c>
      <c r="I174" s="25">
        <v>25</v>
      </c>
      <c r="J174" s="25" t="s">
        <v>23</v>
      </c>
      <c r="K174" s="25" t="s">
        <v>43</v>
      </c>
      <c r="L174" s="25">
        <v>53</v>
      </c>
      <c r="M174" s="25">
        <v>148</v>
      </c>
      <c r="N174" s="25">
        <v>78</v>
      </c>
      <c r="O174" s="25">
        <v>0</v>
      </c>
      <c r="P174" s="25">
        <v>20</v>
      </c>
      <c r="Q174" s="25">
        <v>0</v>
      </c>
      <c r="R174" s="25">
        <v>0</v>
      </c>
      <c r="S174" s="25">
        <v>0</v>
      </c>
      <c r="T174" s="25">
        <v>0</v>
      </c>
      <c r="U174" s="25" t="s">
        <v>72</v>
      </c>
      <c r="V174" s="26">
        <f t="shared" si="17"/>
        <v>47</v>
      </c>
      <c r="W174" s="26" t="str">
        <f t="shared" si="13"/>
        <v>Rough-13-Post</v>
      </c>
      <c r="X174" s="26">
        <f t="shared" si="14"/>
        <v>1</v>
      </c>
      <c r="Y174" s="27">
        <f t="shared" si="15"/>
        <v>3</v>
      </c>
    </row>
    <row r="175" spans="1:25" x14ac:dyDescent="0.2">
      <c r="A175" s="25" t="s">
        <v>32</v>
      </c>
      <c r="B175" s="25">
        <v>13</v>
      </c>
      <c r="C175" s="28">
        <v>42241</v>
      </c>
      <c r="D175" s="25" t="s">
        <v>44</v>
      </c>
      <c r="E175" s="25">
        <v>3</v>
      </c>
      <c r="F175" s="25">
        <v>40</v>
      </c>
      <c r="G175" s="25" t="s">
        <v>28</v>
      </c>
      <c r="H175" s="25">
        <v>30</v>
      </c>
      <c r="I175" s="25">
        <v>90</v>
      </c>
      <c r="J175" s="25" t="s">
        <v>23</v>
      </c>
      <c r="K175" s="25" t="s">
        <v>43</v>
      </c>
      <c r="L175" s="25">
        <v>37</v>
      </c>
      <c r="M175" s="25">
        <v>140</v>
      </c>
      <c r="N175" s="25">
        <v>39</v>
      </c>
      <c r="V175" s="26">
        <f t="shared" si="17"/>
        <v>72</v>
      </c>
      <c r="W175" s="26" t="str">
        <f t="shared" si="13"/>
        <v>Rough-13-Pre</v>
      </c>
      <c r="X175" s="26">
        <f t="shared" si="14"/>
        <v>1</v>
      </c>
      <c r="Y175" s="27">
        <f t="shared" si="15"/>
        <v>5</v>
      </c>
    </row>
    <row r="176" spans="1:25" x14ac:dyDescent="0.2">
      <c r="A176" s="25" t="s">
        <v>32</v>
      </c>
      <c r="B176" s="25">
        <v>13</v>
      </c>
      <c r="C176" s="28">
        <v>42250</v>
      </c>
      <c r="D176" s="25" t="s">
        <v>40</v>
      </c>
      <c r="E176" s="25">
        <v>3</v>
      </c>
      <c r="F176" s="25">
        <v>40</v>
      </c>
      <c r="G176" s="25" t="s">
        <v>28</v>
      </c>
      <c r="H176" s="25">
        <v>30</v>
      </c>
      <c r="I176" s="25">
        <v>90</v>
      </c>
      <c r="J176" s="25" t="s">
        <v>23</v>
      </c>
      <c r="K176" s="25" t="s">
        <v>43</v>
      </c>
      <c r="L176" s="25">
        <v>37</v>
      </c>
      <c r="M176" s="25">
        <v>140</v>
      </c>
      <c r="N176" s="25">
        <v>39</v>
      </c>
      <c r="O176" s="25">
        <v>0</v>
      </c>
      <c r="P176" s="25">
        <v>3</v>
      </c>
      <c r="Q176" s="25">
        <v>0</v>
      </c>
      <c r="R176" s="25">
        <v>0</v>
      </c>
      <c r="S176" s="25">
        <v>0</v>
      </c>
      <c r="T176" s="25">
        <v>0</v>
      </c>
      <c r="V176" s="26">
        <f t="shared" si="17"/>
        <v>72</v>
      </c>
      <c r="W176" s="26" t="str">
        <f t="shared" si="13"/>
        <v>Rough-13-Post</v>
      </c>
      <c r="X176" s="26">
        <f t="shared" si="14"/>
        <v>1</v>
      </c>
      <c r="Y176" s="27">
        <f t="shared" si="15"/>
        <v>5</v>
      </c>
    </row>
    <row r="177" spans="1:25" x14ac:dyDescent="0.2">
      <c r="A177" s="25" t="s">
        <v>32</v>
      </c>
      <c r="B177" s="25">
        <v>13</v>
      </c>
      <c r="C177" s="28">
        <v>42241</v>
      </c>
      <c r="D177" s="25" t="s">
        <v>44</v>
      </c>
      <c r="E177" s="25">
        <v>4</v>
      </c>
      <c r="F177" s="25">
        <v>40</v>
      </c>
      <c r="G177" s="25" t="s">
        <v>28</v>
      </c>
      <c r="H177" s="25">
        <v>15</v>
      </c>
      <c r="I177" s="25">
        <v>105</v>
      </c>
      <c r="J177" s="25" t="s">
        <v>23</v>
      </c>
      <c r="K177" s="25" t="s">
        <v>43</v>
      </c>
      <c r="L177" s="25">
        <v>28</v>
      </c>
      <c r="M177" s="25">
        <v>141</v>
      </c>
      <c r="N177" s="25">
        <v>49</v>
      </c>
      <c r="V177" s="26">
        <f t="shared" si="17"/>
        <v>65</v>
      </c>
      <c r="W177" s="26" t="str">
        <f t="shared" si="13"/>
        <v>Rough-13-Pre</v>
      </c>
      <c r="X177" s="26">
        <f t="shared" si="14"/>
        <v>1</v>
      </c>
      <c r="Y177" s="27">
        <f t="shared" si="15"/>
        <v>9</v>
      </c>
    </row>
    <row r="178" spans="1:25" x14ac:dyDescent="0.2">
      <c r="A178" s="25" t="s">
        <v>32</v>
      </c>
      <c r="B178" s="25">
        <v>13</v>
      </c>
      <c r="C178" s="28">
        <v>42250</v>
      </c>
      <c r="D178" s="25" t="s">
        <v>40</v>
      </c>
      <c r="E178" s="25">
        <v>4</v>
      </c>
      <c r="F178" s="25">
        <v>40</v>
      </c>
      <c r="G178" s="25" t="s">
        <v>28</v>
      </c>
      <c r="H178" s="25">
        <v>15</v>
      </c>
      <c r="I178" s="25">
        <v>105</v>
      </c>
      <c r="J178" s="25" t="s">
        <v>23</v>
      </c>
      <c r="K178" s="25" t="s">
        <v>43</v>
      </c>
      <c r="L178" s="25">
        <v>28</v>
      </c>
      <c r="M178" s="25">
        <v>141</v>
      </c>
      <c r="N178" s="25">
        <v>49</v>
      </c>
      <c r="O178" s="25">
        <v>0</v>
      </c>
      <c r="P178" s="25">
        <v>0.5</v>
      </c>
      <c r="Q178" s="25">
        <v>0</v>
      </c>
      <c r="R178" s="25">
        <v>0</v>
      </c>
      <c r="S178" s="25">
        <v>0</v>
      </c>
      <c r="T178" s="25">
        <v>0</v>
      </c>
      <c r="V178" s="26">
        <f t="shared" si="17"/>
        <v>65</v>
      </c>
      <c r="W178" s="26" t="str">
        <f t="shared" si="13"/>
        <v>Rough-13-Post</v>
      </c>
      <c r="X178" s="26">
        <f t="shared" si="14"/>
        <v>1</v>
      </c>
      <c r="Y178" s="27">
        <f t="shared" si="15"/>
        <v>9</v>
      </c>
    </row>
    <row r="179" spans="1:25" x14ac:dyDescent="0.2">
      <c r="A179" s="25" t="s">
        <v>32</v>
      </c>
      <c r="B179" s="25">
        <v>13</v>
      </c>
      <c r="C179" s="28">
        <v>42241</v>
      </c>
      <c r="D179" s="25" t="s">
        <v>44</v>
      </c>
      <c r="E179" s="25">
        <v>5</v>
      </c>
      <c r="F179" s="25">
        <v>40</v>
      </c>
      <c r="G179" s="25" t="s">
        <v>99</v>
      </c>
      <c r="H179" s="25">
        <v>40</v>
      </c>
      <c r="I179" s="25">
        <v>110</v>
      </c>
      <c r="J179" s="25" t="s">
        <v>23</v>
      </c>
      <c r="K179" s="25" t="s">
        <v>43</v>
      </c>
      <c r="L179" s="25">
        <v>46</v>
      </c>
      <c r="M179" s="25">
        <v>180</v>
      </c>
      <c r="N179" s="25">
        <v>44</v>
      </c>
      <c r="V179" s="26">
        <f t="shared" si="17"/>
        <v>76</v>
      </c>
      <c r="W179" s="26" t="str">
        <f t="shared" si="13"/>
        <v>Rough-13-Pre</v>
      </c>
      <c r="X179" s="26">
        <f t="shared" si="14"/>
        <v>1</v>
      </c>
      <c r="Y179" s="27">
        <f t="shared" si="15"/>
        <v>3</v>
      </c>
    </row>
    <row r="180" spans="1:25" x14ac:dyDescent="0.2">
      <c r="A180" s="25" t="s">
        <v>32</v>
      </c>
      <c r="B180" s="25">
        <v>13</v>
      </c>
      <c r="C180" s="28">
        <v>42250</v>
      </c>
      <c r="D180" s="25" t="s">
        <v>40</v>
      </c>
      <c r="E180" s="25">
        <v>5</v>
      </c>
      <c r="F180" s="25">
        <v>40</v>
      </c>
      <c r="G180" s="25" t="s">
        <v>99</v>
      </c>
      <c r="H180" s="25">
        <v>40</v>
      </c>
      <c r="I180" s="25">
        <v>110</v>
      </c>
      <c r="J180" s="25" t="s">
        <v>23</v>
      </c>
      <c r="K180" s="25" t="s">
        <v>43</v>
      </c>
      <c r="L180" s="25">
        <v>46</v>
      </c>
      <c r="M180" s="25">
        <v>180</v>
      </c>
      <c r="N180" s="25">
        <v>44</v>
      </c>
      <c r="O180" s="25">
        <v>0</v>
      </c>
      <c r="P180" s="25">
        <v>12</v>
      </c>
      <c r="Q180" s="25">
        <v>0</v>
      </c>
      <c r="R180" s="25">
        <v>0</v>
      </c>
      <c r="S180" s="25">
        <v>0</v>
      </c>
      <c r="T180" s="25">
        <v>0</v>
      </c>
      <c r="V180" s="26">
        <f t="shared" si="17"/>
        <v>76</v>
      </c>
      <c r="W180" s="26" t="str">
        <f t="shared" si="13"/>
        <v>Rough-13-Post</v>
      </c>
      <c r="X180" s="26">
        <f t="shared" si="14"/>
        <v>1</v>
      </c>
      <c r="Y180" s="27">
        <f t="shared" si="15"/>
        <v>3</v>
      </c>
    </row>
    <row r="181" spans="1:25" x14ac:dyDescent="0.2">
      <c r="A181" s="25" t="s">
        <v>32</v>
      </c>
      <c r="B181" s="25">
        <v>13</v>
      </c>
      <c r="C181" s="28">
        <v>42241</v>
      </c>
      <c r="D181" s="25" t="s">
        <v>44</v>
      </c>
      <c r="E181" s="25">
        <v>6</v>
      </c>
      <c r="F181" s="25">
        <v>40</v>
      </c>
      <c r="G181" s="25" t="s">
        <v>99</v>
      </c>
      <c r="H181" s="25">
        <v>43</v>
      </c>
      <c r="I181" s="25">
        <v>115</v>
      </c>
      <c r="J181" s="25" t="s">
        <v>23</v>
      </c>
      <c r="K181" s="25" t="s">
        <v>43</v>
      </c>
      <c r="L181" s="25">
        <v>50</v>
      </c>
      <c r="M181" s="25">
        <v>190</v>
      </c>
      <c r="N181" s="25">
        <v>31</v>
      </c>
      <c r="V181" s="26">
        <f t="shared" si="17"/>
        <v>84</v>
      </c>
      <c r="W181" s="26" t="str">
        <f t="shared" si="13"/>
        <v>Rough-13-Pre</v>
      </c>
      <c r="X181" s="26">
        <f t="shared" si="14"/>
        <v>1</v>
      </c>
      <c r="Y181" s="27">
        <f t="shared" si="15"/>
        <v>3</v>
      </c>
    </row>
    <row r="182" spans="1:25" x14ac:dyDescent="0.2">
      <c r="A182" s="25" t="s">
        <v>32</v>
      </c>
      <c r="B182" s="25">
        <v>13</v>
      </c>
      <c r="C182" s="28">
        <v>42250</v>
      </c>
      <c r="D182" s="25" t="s">
        <v>40</v>
      </c>
      <c r="E182" s="25">
        <v>6</v>
      </c>
      <c r="F182" s="25">
        <v>40</v>
      </c>
      <c r="G182" s="25" t="s">
        <v>99</v>
      </c>
      <c r="H182" s="25">
        <v>43</v>
      </c>
      <c r="I182" s="25">
        <v>115</v>
      </c>
      <c r="J182" s="25" t="s">
        <v>23</v>
      </c>
      <c r="K182" s="25" t="s">
        <v>43</v>
      </c>
      <c r="L182" s="25">
        <v>50</v>
      </c>
      <c r="M182" s="25">
        <v>190</v>
      </c>
      <c r="N182" s="25">
        <v>31</v>
      </c>
      <c r="O182" s="25">
        <v>0</v>
      </c>
      <c r="P182" s="25">
        <v>10</v>
      </c>
      <c r="Q182" s="25">
        <v>0</v>
      </c>
      <c r="R182" s="25">
        <v>0</v>
      </c>
      <c r="S182" s="25">
        <v>0</v>
      </c>
      <c r="T182" s="25">
        <v>0</v>
      </c>
      <c r="V182" s="26">
        <f t="shared" si="17"/>
        <v>84</v>
      </c>
      <c r="W182" s="26" t="str">
        <f t="shared" si="13"/>
        <v>Rough-13-Post</v>
      </c>
      <c r="X182" s="26">
        <f t="shared" si="14"/>
        <v>1</v>
      </c>
      <c r="Y182" s="27">
        <f t="shared" si="15"/>
        <v>3</v>
      </c>
    </row>
    <row r="183" spans="1:25" x14ac:dyDescent="0.2">
      <c r="A183" s="25" t="s">
        <v>32</v>
      </c>
      <c r="B183" s="25">
        <v>13</v>
      </c>
      <c r="C183" s="28">
        <v>42241</v>
      </c>
      <c r="D183" s="25" t="s">
        <v>44</v>
      </c>
      <c r="E183" s="25">
        <v>7</v>
      </c>
      <c r="F183" s="25">
        <v>40</v>
      </c>
      <c r="G183" s="25" t="s">
        <v>99</v>
      </c>
      <c r="H183" s="25">
        <v>25</v>
      </c>
      <c r="I183" s="25">
        <v>130</v>
      </c>
      <c r="J183" s="25" t="s">
        <v>23</v>
      </c>
      <c r="K183" s="25" t="s">
        <v>43</v>
      </c>
      <c r="L183" s="25">
        <v>45</v>
      </c>
      <c r="M183" s="25">
        <v>155</v>
      </c>
      <c r="N183" s="25">
        <v>40</v>
      </c>
      <c r="V183" s="26">
        <f t="shared" si="17"/>
        <v>74</v>
      </c>
      <c r="W183" s="26" t="str">
        <f t="shared" si="13"/>
        <v>Rough-13-Pre</v>
      </c>
      <c r="X183" s="26">
        <f t="shared" si="14"/>
        <v>1</v>
      </c>
      <c r="Y183" s="27">
        <f t="shared" si="15"/>
        <v>4</v>
      </c>
    </row>
    <row r="184" spans="1:25" x14ac:dyDescent="0.2">
      <c r="A184" s="25" t="s">
        <v>32</v>
      </c>
      <c r="B184" s="25">
        <v>13</v>
      </c>
      <c r="C184" s="28">
        <v>42250</v>
      </c>
      <c r="D184" s="25" t="s">
        <v>40</v>
      </c>
      <c r="E184" s="25">
        <v>7</v>
      </c>
      <c r="F184" s="25">
        <v>40</v>
      </c>
      <c r="G184" s="25" t="s">
        <v>99</v>
      </c>
      <c r="H184" s="25">
        <v>25</v>
      </c>
      <c r="I184" s="25">
        <v>143</v>
      </c>
      <c r="J184" s="25" t="s">
        <v>23</v>
      </c>
      <c r="K184" s="25" t="s">
        <v>43</v>
      </c>
      <c r="L184" s="25">
        <v>45</v>
      </c>
      <c r="M184" s="25">
        <v>155</v>
      </c>
      <c r="N184" s="25">
        <v>40</v>
      </c>
      <c r="O184" s="25">
        <v>0.5</v>
      </c>
      <c r="P184" s="25">
        <v>12</v>
      </c>
      <c r="Q184" s="25">
        <v>0</v>
      </c>
      <c r="R184" s="25">
        <v>0</v>
      </c>
      <c r="S184" s="25">
        <v>0</v>
      </c>
      <c r="T184" s="25">
        <v>0</v>
      </c>
      <c r="V184" s="26">
        <f t="shared" si="17"/>
        <v>74</v>
      </c>
      <c r="W184" s="26" t="str">
        <f t="shared" si="13"/>
        <v>Rough-13-Post</v>
      </c>
      <c r="X184" s="26">
        <f t="shared" si="14"/>
        <v>1</v>
      </c>
      <c r="Y184" s="27">
        <f t="shared" si="15"/>
        <v>4</v>
      </c>
    </row>
    <row r="185" spans="1:25" x14ac:dyDescent="0.2">
      <c r="A185" s="25" t="s">
        <v>32</v>
      </c>
      <c r="B185" s="25">
        <v>13</v>
      </c>
      <c r="C185" s="28">
        <v>42241</v>
      </c>
      <c r="D185" s="25" t="s">
        <v>44</v>
      </c>
      <c r="E185" s="25">
        <v>8</v>
      </c>
      <c r="F185" s="25">
        <v>40</v>
      </c>
      <c r="G185" s="25" t="s">
        <v>99</v>
      </c>
      <c r="H185" s="25">
        <v>23</v>
      </c>
      <c r="I185" s="25">
        <v>143</v>
      </c>
      <c r="J185" s="25" t="s">
        <v>23</v>
      </c>
      <c r="K185" s="25" t="s">
        <v>70</v>
      </c>
      <c r="L185" s="25">
        <v>23</v>
      </c>
      <c r="M185" s="25">
        <v>100</v>
      </c>
      <c r="N185" s="25">
        <v>30</v>
      </c>
      <c r="V185" s="26">
        <f t="shared" si="17"/>
        <v>70</v>
      </c>
      <c r="W185" s="26" t="str">
        <f t="shared" si="13"/>
        <v>Rough-13-Pre</v>
      </c>
      <c r="X185" s="26">
        <f t="shared" si="14"/>
        <v>1</v>
      </c>
      <c r="Y185" s="27">
        <f t="shared" si="15"/>
        <v>14</v>
      </c>
    </row>
    <row r="186" spans="1:25" x14ac:dyDescent="0.2">
      <c r="A186" s="25" t="s">
        <v>32</v>
      </c>
      <c r="B186" s="25">
        <v>13</v>
      </c>
      <c r="C186" s="28">
        <v>42250</v>
      </c>
      <c r="D186" s="25" t="s">
        <v>40</v>
      </c>
      <c r="E186" s="25">
        <v>8</v>
      </c>
      <c r="F186" s="25">
        <v>40</v>
      </c>
      <c r="G186" s="25" t="s">
        <v>99</v>
      </c>
      <c r="H186" s="25">
        <v>23</v>
      </c>
      <c r="I186" s="25">
        <v>130</v>
      </c>
      <c r="J186" s="25" t="s">
        <v>23</v>
      </c>
      <c r="K186" s="25" t="s">
        <v>70</v>
      </c>
      <c r="L186" s="25">
        <v>23</v>
      </c>
      <c r="M186" s="25">
        <v>100</v>
      </c>
      <c r="N186" s="25">
        <v>30</v>
      </c>
      <c r="O186" s="25">
        <v>0</v>
      </c>
      <c r="P186" s="25">
        <v>10</v>
      </c>
      <c r="Q186" s="25">
        <v>0</v>
      </c>
      <c r="R186" s="25">
        <v>0</v>
      </c>
      <c r="S186" s="25">
        <v>0</v>
      </c>
      <c r="T186" s="25">
        <v>0</v>
      </c>
      <c r="V186" s="26">
        <f t="shared" si="17"/>
        <v>70</v>
      </c>
      <c r="W186" s="26" t="str">
        <f t="shared" si="13"/>
        <v>Rough-13-Post</v>
      </c>
      <c r="X186" s="26">
        <f t="shared" si="14"/>
        <v>1</v>
      </c>
      <c r="Y186" s="27">
        <f t="shared" si="15"/>
        <v>14</v>
      </c>
    </row>
    <row r="187" spans="1:25" x14ac:dyDescent="0.2">
      <c r="A187" s="25" t="s">
        <v>32</v>
      </c>
      <c r="B187" s="25">
        <v>13</v>
      </c>
      <c r="C187" s="28">
        <v>42241</v>
      </c>
      <c r="D187" s="25" t="s">
        <v>44</v>
      </c>
      <c r="E187" s="25">
        <v>9</v>
      </c>
      <c r="F187" s="25">
        <v>40</v>
      </c>
      <c r="G187" s="25" t="s">
        <v>99</v>
      </c>
      <c r="H187" s="25">
        <v>40</v>
      </c>
      <c r="I187" s="25">
        <v>165</v>
      </c>
      <c r="J187" s="25" t="s">
        <v>23</v>
      </c>
      <c r="K187" s="25" t="s">
        <v>26</v>
      </c>
      <c r="L187" s="25">
        <v>115</v>
      </c>
      <c r="M187" s="25">
        <v>220</v>
      </c>
      <c r="N187" s="25">
        <v>105</v>
      </c>
      <c r="V187" s="26">
        <f t="shared" si="17"/>
        <v>52</v>
      </c>
      <c r="W187" s="26" t="str">
        <f t="shared" si="13"/>
        <v>Rough-13-Pre</v>
      </c>
      <c r="X187" s="26">
        <f t="shared" si="14"/>
        <v>1</v>
      </c>
      <c r="Y187" s="27">
        <f t="shared" si="15"/>
        <v>1</v>
      </c>
    </row>
    <row r="188" spans="1:25" x14ac:dyDescent="0.2">
      <c r="A188" s="25" t="s">
        <v>32</v>
      </c>
      <c r="B188" s="25">
        <v>13</v>
      </c>
      <c r="C188" s="28">
        <v>42250</v>
      </c>
      <c r="D188" s="25" t="s">
        <v>40</v>
      </c>
      <c r="E188" s="25">
        <v>9</v>
      </c>
      <c r="F188" s="25">
        <v>40</v>
      </c>
      <c r="G188" s="25" t="s">
        <v>99</v>
      </c>
      <c r="H188" s="25">
        <v>40</v>
      </c>
      <c r="I188" s="25">
        <v>165</v>
      </c>
      <c r="J188" s="25" t="s">
        <v>23</v>
      </c>
      <c r="K188" s="25" t="s">
        <v>26</v>
      </c>
      <c r="L188" s="25">
        <v>115</v>
      </c>
      <c r="M188" s="25">
        <v>220</v>
      </c>
      <c r="N188" s="25">
        <v>105</v>
      </c>
      <c r="O188" s="25">
        <v>0</v>
      </c>
      <c r="P188" s="25">
        <v>0</v>
      </c>
      <c r="Q188" s="25">
        <v>0</v>
      </c>
      <c r="R188" s="25">
        <v>0</v>
      </c>
      <c r="S188" s="25">
        <v>0</v>
      </c>
      <c r="T188" s="25">
        <v>0</v>
      </c>
      <c r="V188" s="26">
        <f t="shared" si="17"/>
        <v>52</v>
      </c>
      <c r="W188" s="26" t="str">
        <f t="shared" si="13"/>
        <v>Rough-13-Post</v>
      </c>
      <c r="X188" s="26">
        <f t="shared" si="14"/>
        <v>1</v>
      </c>
      <c r="Y188" s="27">
        <f t="shared" si="15"/>
        <v>1</v>
      </c>
    </row>
    <row r="189" spans="1:25" x14ac:dyDescent="0.2">
      <c r="A189" s="25" t="s">
        <v>32</v>
      </c>
      <c r="B189" s="25">
        <v>13</v>
      </c>
      <c r="C189" s="28">
        <v>42241</v>
      </c>
      <c r="D189" s="25" t="s">
        <v>44</v>
      </c>
      <c r="E189" s="25">
        <v>10</v>
      </c>
      <c r="F189" s="25">
        <v>40</v>
      </c>
      <c r="G189" s="25" t="s">
        <v>99</v>
      </c>
      <c r="H189" s="25">
        <v>150</v>
      </c>
      <c r="I189" s="25">
        <v>200</v>
      </c>
      <c r="J189" s="25" t="s">
        <v>23</v>
      </c>
      <c r="K189" s="25" t="s">
        <v>26</v>
      </c>
      <c r="L189" s="25">
        <v>113</v>
      </c>
      <c r="M189" s="25">
        <v>267</v>
      </c>
      <c r="N189" s="25">
        <v>143</v>
      </c>
      <c r="U189" s="25" t="s">
        <v>73</v>
      </c>
      <c r="V189" s="26">
        <f t="shared" si="17"/>
        <v>46</v>
      </c>
      <c r="W189" s="26" t="str">
        <f t="shared" si="13"/>
        <v>Rough-13-Pre</v>
      </c>
      <c r="X189" s="26">
        <f t="shared" si="14"/>
        <v>1</v>
      </c>
      <c r="Y189" s="27">
        <f t="shared" si="15"/>
        <v>1</v>
      </c>
    </row>
    <row r="190" spans="1:25" x14ac:dyDescent="0.2">
      <c r="A190" s="25" t="s">
        <v>32</v>
      </c>
      <c r="B190" s="25">
        <v>13</v>
      </c>
      <c r="C190" s="28">
        <v>42250</v>
      </c>
      <c r="D190" s="25" t="s">
        <v>40</v>
      </c>
      <c r="E190" s="25">
        <v>10</v>
      </c>
      <c r="F190" s="25">
        <v>40</v>
      </c>
      <c r="G190" s="25" t="s">
        <v>99</v>
      </c>
      <c r="H190" s="25">
        <v>150</v>
      </c>
      <c r="I190" s="25">
        <v>200</v>
      </c>
      <c r="J190" s="25" t="s">
        <v>23</v>
      </c>
      <c r="K190" s="25" t="s">
        <v>26</v>
      </c>
      <c r="L190" s="25">
        <v>113</v>
      </c>
      <c r="M190" s="25">
        <v>267</v>
      </c>
      <c r="N190" s="25">
        <v>143</v>
      </c>
      <c r="O190" s="25">
        <v>0</v>
      </c>
      <c r="P190" s="25">
        <v>0</v>
      </c>
      <c r="Q190" s="25">
        <v>0</v>
      </c>
      <c r="R190" s="25">
        <v>0</v>
      </c>
      <c r="S190" s="25">
        <v>0</v>
      </c>
      <c r="T190" s="25">
        <v>0</v>
      </c>
      <c r="U190" s="25" t="s">
        <v>73</v>
      </c>
      <c r="V190" s="26">
        <f t="shared" si="17"/>
        <v>46</v>
      </c>
      <c r="W190" s="26" t="str">
        <f t="shared" si="13"/>
        <v>Rough-13-Post</v>
      </c>
      <c r="X190" s="26">
        <f t="shared" si="14"/>
        <v>1</v>
      </c>
      <c r="Y190" s="27">
        <f t="shared" si="15"/>
        <v>1</v>
      </c>
    </row>
    <row r="191" spans="1:25" x14ac:dyDescent="0.2">
      <c r="A191" s="25" t="s">
        <v>32</v>
      </c>
      <c r="B191" s="25">
        <v>13</v>
      </c>
      <c r="C191" s="28">
        <v>42241</v>
      </c>
      <c r="D191" s="25" t="s">
        <v>44</v>
      </c>
      <c r="E191" s="25">
        <v>11</v>
      </c>
      <c r="F191" s="25">
        <v>40</v>
      </c>
      <c r="G191" s="25" t="s">
        <v>28</v>
      </c>
      <c r="H191" s="25">
        <v>30</v>
      </c>
      <c r="I191" s="25">
        <v>215</v>
      </c>
      <c r="J191" s="25" t="s">
        <v>23</v>
      </c>
      <c r="K191" s="25" t="s">
        <v>71</v>
      </c>
      <c r="L191" s="25">
        <v>31</v>
      </c>
      <c r="M191" s="25">
        <v>137</v>
      </c>
      <c r="N191" s="25">
        <v>34</v>
      </c>
      <c r="V191" s="26">
        <f t="shared" ref="V191:V210" si="18">ROUND(((M191-N191)/M191)*100,0)</f>
        <v>75</v>
      </c>
      <c r="W191" s="26" t="str">
        <f t="shared" si="13"/>
        <v>Rough-13-Pre</v>
      </c>
      <c r="X191" s="26">
        <f t="shared" si="14"/>
        <v>1</v>
      </c>
      <c r="Y191" s="27">
        <f t="shared" si="15"/>
        <v>8</v>
      </c>
    </row>
    <row r="192" spans="1:25" x14ac:dyDescent="0.2">
      <c r="A192" s="25" t="s">
        <v>32</v>
      </c>
      <c r="B192" s="25">
        <v>13</v>
      </c>
      <c r="C192" s="28">
        <v>42250</v>
      </c>
      <c r="D192" s="25" t="s">
        <v>40</v>
      </c>
      <c r="E192" s="25">
        <v>11</v>
      </c>
      <c r="F192" s="25">
        <v>40</v>
      </c>
      <c r="G192" s="25" t="s">
        <v>28</v>
      </c>
      <c r="H192" s="25">
        <v>30</v>
      </c>
      <c r="I192" s="25">
        <v>215</v>
      </c>
      <c r="J192" s="25" t="s">
        <v>23</v>
      </c>
      <c r="K192" s="25" t="s">
        <v>71</v>
      </c>
      <c r="L192" s="25">
        <v>31</v>
      </c>
      <c r="M192" s="25">
        <v>137</v>
      </c>
      <c r="N192" s="25">
        <v>34</v>
      </c>
      <c r="O192" s="25">
        <v>0</v>
      </c>
      <c r="P192" s="25">
        <v>25</v>
      </c>
      <c r="Q192" s="25">
        <v>0</v>
      </c>
      <c r="R192" s="25">
        <v>0</v>
      </c>
      <c r="S192" s="25">
        <v>0</v>
      </c>
      <c r="T192" s="25">
        <v>0</v>
      </c>
      <c r="U192" s="25" t="s">
        <v>116</v>
      </c>
      <c r="V192" s="26">
        <f t="shared" si="18"/>
        <v>75</v>
      </c>
      <c r="W192" s="26" t="str">
        <f t="shared" si="13"/>
        <v>Rough-13-Post</v>
      </c>
      <c r="X192" s="26">
        <f t="shared" si="14"/>
        <v>1</v>
      </c>
      <c r="Y192" s="27">
        <f t="shared" si="15"/>
        <v>8</v>
      </c>
    </row>
    <row r="193" spans="1:25" x14ac:dyDescent="0.2">
      <c r="A193" s="25" t="s">
        <v>32</v>
      </c>
      <c r="B193" s="25">
        <v>13</v>
      </c>
      <c r="C193" s="28">
        <v>42241</v>
      </c>
      <c r="D193" s="25" t="s">
        <v>44</v>
      </c>
      <c r="E193" s="25">
        <v>12</v>
      </c>
      <c r="F193" s="25">
        <v>40</v>
      </c>
      <c r="G193" s="25" t="s">
        <v>27</v>
      </c>
      <c r="H193" s="25">
        <v>35</v>
      </c>
      <c r="I193" s="25">
        <v>250</v>
      </c>
      <c r="J193" s="25" t="s">
        <v>23</v>
      </c>
      <c r="K193" s="25" t="s">
        <v>43</v>
      </c>
      <c r="L193" s="25">
        <v>41</v>
      </c>
      <c r="M193" s="25">
        <v>160</v>
      </c>
      <c r="N193" s="25">
        <v>37</v>
      </c>
      <c r="V193" s="26">
        <f t="shared" si="18"/>
        <v>77</v>
      </c>
      <c r="W193" s="26" t="str">
        <f t="shared" si="13"/>
        <v>Rough-13-Pre</v>
      </c>
      <c r="X193" s="26">
        <f t="shared" si="14"/>
        <v>1</v>
      </c>
      <c r="Y193" s="27">
        <f t="shared" si="15"/>
        <v>4</v>
      </c>
    </row>
    <row r="194" spans="1:25" x14ac:dyDescent="0.2">
      <c r="A194" s="25" t="s">
        <v>32</v>
      </c>
      <c r="B194" s="25">
        <v>13</v>
      </c>
      <c r="C194" s="28">
        <v>42250</v>
      </c>
      <c r="D194" s="25" t="s">
        <v>40</v>
      </c>
      <c r="E194" s="25">
        <v>12</v>
      </c>
      <c r="F194" s="25">
        <v>40</v>
      </c>
      <c r="G194" s="25" t="s">
        <v>27</v>
      </c>
      <c r="H194" s="25">
        <v>35</v>
      </c>
      <c r="I194" s="25">
        <v>250</v>
      </c>
      <c r="J194" s="25" t="s">
        <v>23</v>
      </c>
      <c r="K194" s="25" t="s">
        <v>43</v>
      </c>
      <c r="L194" s="25">
        <v>41</v>
      </c>
      <c r="M194" s="25">
        <v>160</v>
      </c>
      <c r="N194" s="25">
        <v>37</v>
      </c>
      <c r="O194" s="25">
        <v>0</v>
      </c>
      <c r="P194" s="25">
        <v>2</v>
      </c>
      <c r="Q194" s="25">
        <v>0</v>
      </c>
      <c r="R194" s="25">
        <v>0</v>
      </c>
      <c r="S194" s="25">
        <v>0</v>
      </c>
      <c r="T194" s="25">
        <v>0</v>
      </c>
      <c r="V194" s="26">
        <f t="shared" si="18"/>
        <v>77</v>
      </c>
      <c r="W194" s="26" t="str">
        <f t="shared" ref="W194:W257" si="19">CONCATENATE(A194,"-",B194,"-",D194)</f>
        <v>Rough-13-Post</v>
      </c>
      <c r="X194" s="26">
        <f t="shared" ref="X194:X257" si="20">IF(J194="L",1,6)</f>
        <v>1</v>
      </c>
      <c r="Y194" s="27">
        <f t="shared" ref="Y194:Y211" si="21">ROUND(F194/(L194^2*0.005454),0)</f>
        <v>4</v>
      </c>
    </row>
    <row r="195" spans="1:25" x14ac:dyDescent="0.2">
      <c r="A195" s="25" t="s">
        <v>32</v>
      </c>
      <c r="B195" s="25">
        <v>13</v>
      </c>
      <c r="C195" s="28">
        <v>42241</v>
      </c>
      <c r="D195" s="25" t="s">
        <v>44</v>
      </c>
      <c r="E195" s="25">
        <v>13</v>
      </c>
      <c r="F195" s="25">
        <v>40</v>
      </c>
      <c r="G195" s="25" t="s">
        <v>28</v>
      </c>
      <c r="H195" s="25">
        <v>10</v>
      </c>
      <c r="I195" s="25">
        <v>265</v>
      </c>
      <c r="J195" s="25" t="s">
        <v>23</v>
      </c>
      <c r="K195" s="25" t="s">
        <v>24</v>
      </c>
      <c r="L195" s="25">
        <v>9.1</v>
      </c>
      <c r="M195" s="25">
        <v>53</v>
      </c>
      <c r="N195" s="25">
        <v>35</v>
      </c>
      <c r="V195" s="26">
        <f t="shared" si="18"/>
        <v>34</v>
      </c>
      <c r="W195" s="26" t="str">
        <f t="shared" si="19"/>
        <v>Rough-13-Pre</v>
      </c>
      <c r="X195" s="26">
        <f t="shared" si="20"/>
        <v>1</v>
      </c>
      <c r="Y195" s="27">
        <f t="shared" si="21"/>
        <v>89</v>
      </c>
    </row>
    <row r="196" spans="1:25" x14ac:dyDescent="0.2">
      <c r="A196" s="25" t="s">
        <v>32</v>
      </c>
      <c r="B196" s="25">
        <v>13</v>
      </c>
      <c r="C196" s="28">
        <v>42250</v>
      </c>
      <c r="D196" s="25" t="s">
        <v>40</v>
      </c>
      <c r="E196" s="25">
        <v>13</v>
      </c>
      <c r="F196" s="25">
        <v>40</v>
      </c>
      <c r="G196" s="25" t="s">
        <v>28</v>
      </c>
      <c r="H196" s="25">
        <v>10</v>
      </c>
      <c r="I196" s="25">
        <v>265</v>
      </c>
      <c r="J196" s="25" t="s">
        <v>23</v>
      </c>
      <c r="K196" s="25" t="s">
        <v>24</v>
      </c>
      <c r="L196" s="25">
        <v>9.1</v>
      </c>
      <c r="M196" s="25">
        <v>53</v>
      </c>
      <c r="N196" s="25">
        <v>35</v>
      </c>
      <c r="O196" s="25">
        <v>0</v>
      </c>
      <c r="P196" s="25">
        <v>2</v>
      </c>
      <c r="Q196" s="25">
        <v>0</v>
      </c>
      <c r="R196" s="25">
        <v>0</v>
      </c>
      <c r="S196" s="25">
        <v>0</v>
      </c>
      <c r="T196" s="25">
        <v>0</v>
      </c>
      <c r="V196" s="26">
        <f t="shared" si="18"/>
        <v>34</v>
      </c>
      <c r="W196" s="26" t="str">
        <f t="shared" si="19"/>
        <v>Rough-13-Post</v>
      </c>
      <c r="X196" s="26">
        <f t="shared" si="20"/>
        <v>1</v>
      </c>
      <c r="Y196" s="27">
        <f t="shared" si="21"/>
        <v>89</v>
      </c>
    </row>
    <row r="197" spans="1:25" x14ac:dyDescent="0.2">
      <c r="A197" s="25" t="s">
        <v>32</v>
      </c>
      <c r="B197" s="25">
        <v>13</v>
      </c>
      <c r="C197" s="28">
        <v>42241</v>
      </c>
      <c r="D197" s="25" t="s">
        <v>44</v>
      </c>
      <c r="E197" s="25">
        <v>14</v>
      </c>
      <c r="F197" s="25">
        <v>40</v>
      </c>
      <c r="G197" s="25" t="s">
        <v>27</v>
      </c>
      <c r="H197" s="25">
        <v>30</v>
      </c>
      <c r="I197" s="25">
        <v>270</v>
      </c>
      <c r="J197" s="25" t="s">
        <v>23</v>
      </c>
      <c r="K197" s="25" t="s">
        <v>43</v>
      </c>
      <c r="L197" s="25">
        <v>72</v>
      </c>
      <c r="M197" s="25">
        <v>170</v>
      </c>
      <c r="N197" s="25">
        <v>34</v>
      </c>
      <c r="V197" s="26">
        <f t="shared" si="18"/>
        <v>80</v>
      </c>
      <c r="W197" s="26" t="str">
        <f t="shared" si="19"/>
        <v>Rough-13-Pre</v>
      </c>
      <c r="X197" s="26">
        <f t="shared" si="20"/>
        <v>1</v>
      </c>
      <c r="Y197" s="27">
        <f t="shared" si="21"/>
        <v>1</v>
      </c>
    </row>
    <row r="198" spans="1:25" x14ac:dyDescent="0.2">
      <c r="A198" s="25" t="s">
        <v>32</v>
      </c>
      <c r="B198" s="25">
        <v>13</v>
      </c>
      <c r="C198" s="28">
        <v>42250</v>
      </c>
      <c r="D198" s="25" t="s">
        <v>40</v>
      </c>
      <c r="E198" s="25">
        <v>14</v>
      </c>
      <c r="F198" s="25">
        <v>40</v>
      </c>
      <c r="G198" s="25" t="s">
        <v>27</v>
      </c>
      <c r="H198" s="25">
        <v>30</v>
      </c>
      <c r="I198" s="25">
        <v>270</v>
      </c>
      <c r="J198" s="25" t="s">
        <v>23</v>
      </c>
      <c r="K198" s="25" t="s">
        <v>43</v>
      </c>
      <c r="L198" s="25">
        <v>72</v>
      </c>
      <c r="M198" s="25">
        <v>170</v>
      </c>
      <c r="N198" s="25">
        <v>34</v>
      </c>
      <c r="O198" s="25">
        <v>0</v>
      </c>
      <c r="P198" s="25">
        <v>3</v>
      </c>
      <c r="Q198" s="25">
        <v>0</v>
      </c>
      <c r="R198" s="25">
        <v>0</v>
      </c>
      <c r="S198" s="25">
        <v>0</v>
      </c>
      <c r="T198" s="25">
        <v>0</v>
      </c>
      <c r="V198" s="26">
        <f t="shared" si="18"/>
        <v>80</v>
      </c>
      <c r="W198" s="26" t="str">
        <f t="shared" si="19"/>
        <v>Rough-13-Post</v>
      </c>
      <c r="X198" s="26">
        <f t="shared" si="20"/>
        <v>1</v>
      </c>
      <c r="Y198" s="27">
        <f t="shared" si="21"/>
        <v>1</v>
      </c>
    </row>
    <row r="199" spans="1:25" x14ac:dyDescent="0.2">
      <c r="A199" s="25" t="s">
        <v>32</v>
      </c>
      <c r="B199" s="25">
        <v>13</v>
      </c>
      <c r="C199" s="28">
        <v>42241</v>
      </c>
      <c r="D199" s="25" t="s">
        <v>44</v>
      </c>
      <c r="E199" s="25">
        <v>15</v>
      </c>
      <c r="F199" s="25">
        <v>40</v>
      </c>
      <c r="G199" s="25" t="s">
        <v>99</v>
      </c>
      <c r="H199" s="25">
        <v>95</v>
      </c>
      <c r="I199" s="25">
        <v>275</v>
      </c>
      <c r="J199" s="25" t="s">
        <v>23</v>
      </c>
      <c r="K199" s="25" t="s">
        <v>26</v>
      </c>
      <c r="L199" s="25">
        <v>101</v>
      </c>
      <c r="M199" s="25">
        <v>265</v>
      </c>
      <c r="N199" s="25">
        <v>79</v>
      </c>
      <c r="U199" s="25" t="s">
        <v>73</v>
      </c>
      <c r="V199" s="26">
        <f t="shared" si="18"/>
        <v>70</v>
      </c>
      <c r="W199" s="26" t="str">
        <f t="shared" si="19"/>
        <v>Rough-13-Pre</v>
      </c>
      <c r="X199" s="26">
        <f t="shared" si="20"/>
        <v>1</v>
      </c>
      <c r="Y199" s="27">
        <f t="shared" si="21"/>
        <v>1</v>
      </c>
    </row>
    <row r="200" spans="1:25" x14ac:dyDescent="0.2">
      <c r="A200" s="25" t="s">
        <v>32</v>
      </c>
      <c r="B200" s="25">
        <v>13</v>
      </c>
      <c r="C200" s="28">
        <v>42250</v>
      </c>
      <c r="D200" s="25" t="s">
        <v>40</v>
      </c>
      <c r="E200" s="25">
        <v>15</v>
      </c>
      <c r="F200" s="25">
        <v>40</v>
      </c>
      <c r="G200" s="25" t="s">
        <v>99</v>
      </c>
      <c r="H200" s="25">
        <v>95</v>
      </c>
      <c r="I200" s="25">
        <v>275</v>
      </c>
      <c r="J200" s="25" t="s">
        <v>23</v>
      </c>
      <c r="K200" s="25" t="s">
        <v>26</v>
      </c>
      <c r="L200" s="25">
        <v>101</v>
      </c>
      <c r="M200" s="25">
        <v>265</v>
      </c>
      <c r="N200" s="25">
        <v>79</v>
      </c>
      <c r="O200" s="25">
        <v>0</v>
      </c>
      <c r="P200" s="25">
        <v>1.5</v>
      </c>
      <c r="Q200" s="25">
        <v>0</v>
      </c>
      <c r="R200" s="25">
        <v>0</v>
      </c>
      <c r="S200" s="25">
        <v>0</v>
      </c>
      <c r="T200" s="25">
        <v>0</v>
      </c>
      <c r="U200" s="25" t="s">
        <v>73</v>
      </c>
      <c r="V200" s="26">
        <f t="shared" si="18"/>
        <v>70</v>
      </c>
      <c r="W200" s="26" t="str">
        <f t="shared" si="19"/>
        <v>Rough-13-Post</v>
      </c>
      <c r="X200" s="26">
        <f t="shared" si="20"/>
        <v>1</v>
      </c>
      <c r="Y200" s="27">
        <f t="shared" si="21"/>
        <v>1</v>
      </c>
    </row>
    <row r="201" spans="1:25" x14ac:dyDescent="0.2">
      <c r="A201" s="25" t="s">
        <v>32</v>
      </c>
      <c r="B201" s="25">
        <v>13</v>
      </c>
      <c r="C201" s="28">
        <v>42241</v>
      </c>
      <c r="D201" s="25" t="s">
        <v>44</v>
      </c>
      <c r="E201" s="25">
        <v>16</v>
      </c>
      <c r="F201" s="25">
        <v>40</v>
      </c>
      <c r="G201" s="25" t="s">
        <v>27</v>
      </c>
      <c r="H201" s="25">
        <v>40</v>
      </c>
      <c r="I201" s="25">
        <v>295</v>
      </c>
      <c r="J201" s="25" t="s">
        <v>23</v>
      </c>
      <c r="K201" s="25" t="s">
        <v>43</v>
      </c>
      <c r="L201" s="25">
        <v>78</v>
      </c>
      <c r="M201" s="25">
        <v>159</v>
      </c>
      <c r="N201" s="25">
        <v>38</v>
      </c>
      <c r="V201" s="26">
        <f t="shared" si="18"/>
        <v>76</v>
      </c>
      <c r="W201" s="26" t="str">
        <f t="shared" si="19"/>
        <v>Rough-13-Pre</v>
      </c>
      <c r="X201" s="26">
        <f t="shared" si="20"/>
        <v>1</v>
      </c>
      <c r="Y201" s="27">
        <f t="shared" si="21"/>
        <v>1</v>
      </c>
    </row>
    <row r="202" spans="1:25" x14ac:dyDescent="0.2">
      <c r="A202" s="25" t="s">
        <v>32</v>
      </c>
      <c r="B202" s="25">
        <v>13</v>
      </c>
      <c r="C202" s="28">
        <v>42250</v>
      </c>
      <c r="D202" s="25" t="s">
        <v>40</v>
      </c>
      <c r="E202" s="25">
        <v>16</v>
      </c>
      <c r="F202" s="25">
        <v>40</v>
      </c>
      <c r="G202" s="25" t="s">
        <v>27</v>
      </c>
      <c r="H202" s="25">
        <v>40</v>
      </c>
      <c r="I202" s="25">
        <v>295</v>
      </c>
      <c r="J202" s="25" t="s">
        <v>23</v>
      </c>
      <c r="K202" s="25" t="s">
        <v>43</v>
      </c>
      <c r="L202" s="25">
        <v>78</v>
      </c>
      <c r="M202" s="25">
        <v>159</v>
      </c>
      <c r="N202" s="25">
        <v>38</v>
      </c>
      <c r="O202" s="25">
        <v>0</v>
      </c>
      <c r="P202" s="25">
        <v>0</v>
      </c>
      <c r="Q202" s="25">
        <v>0</v>
      </c>
      <c r="R202" s="25">
        <v>0</v>
      </c>
      <c r="S202" s="25">
        <v>0</v>
      </c>
      <c r="T202" s="25">
        <v>0</v>
      </c>
      <c r="V202" s="26">
        <f t="shared" si="18"/>
        <v>76</v>
      </c>
      <c r="W202" s="26" t="str">
        <f t="shared" si="19"/>
        <v>Rough-13-Post</v>
      </c>
      <c r="X202" s="26">
        <f t="shared" si="20"/>
        <v>1</v>
      </c>
      <c r="Y202" s="27">
        <f t="shared" si="21"/>
        <v>1</v>
      </c>
    </row>
    <row r="203" spans="1:25" x14ac:dyDescent="0.2">
      <c r="A203" s="25" t="s">
        <v>32</v>
      </c>
      <c r="B203" s="25">
        <v>14</v>
      </c>
      <c r="C203" s="28">
        <v>42242</v>
      </c>
      <c r="D203" s="25" t="s">
        <v>44</v>
      </c>
      <c r="E203" s="25">
        <v>1</v>
      </c>
      <c r="F203" s="25">
        <v>20</v>
      </c>
      <c r="G203" s="25" t="s">
        <v>33</v>
      </c>
      <c r="H203" s="25">
        <v>15</v>
      </c>
      <c r="I203" s="25">
        <v>40</v>
      </c>
      <c r="J203" s="25" t="s">
        <v>23</v>
      </c>
      <c r="K203" s="25" t="s">
        <v>43</v>
      </c>
      <c r="L203" s="25">
        <v>34</v>
      </c>
      <c r="M203" s="25">
        <v>104</v>
      </c>
      <c r="N203" s="25">
        <v>26</v>
      </c>
      <c r="O203" s="25" t="s">
        <v>76</v>
      </c>
      <c r="U203" s="25" t="s">
        <v>77</v>
      </c>
      <c r="V203" s="26">
        <f t="shared" si="18"/>
        <v>75</v>
      </c>
      <c r="W203" s="26" t="str">
        <f t="shared" si="19"/>
        <v>Rough-14-Pre</v>
      </c>
      <c r="X203" s="26">
        <f t="shared" si="20"/>
        <v>1</v>
      </c>
      <c r="Y203" s="27">
        <f t="shared" si="21"/>
        <v>3</v>
      </c>
    </row>
    <row r="204" spans="1:25" x14ac:dyDescent="0.2">
      <c r="A204" s="25" t="s">
        <v>32</v>
      </c>
      <c r="B204" s="25">
        <v>14</v>
      </c>
      <c r="C204" s="28">
        <v>42259</v>
      </c>
      <c r="D204" s="25" t="s">
        <v>40</v>
      </c>
      <c r="E204" s="25">
        <v>1</v>
      </c>
      <c r="F204" s="25">
        <v>20</v>
      </c>
      <c r="G204" s="25" t="s">
        <v>33</v>
      </c>
      <c r="H204" s="25">
        <v>15</v>
      </c>
      <c r="I204" s="25">
        <v>40</v>
      </c>
      <c r="J204" s="25" t="s">
        <v>23</v>
      </c>
      <c r="K204" s="25" t="s">
        <v>43</v>
      </c>
      <c r="L204" s="25">
        <v>34</v>
      </c>
      <c r="M204" s="25">
        <v>104</v>
      </c>
      <c r="N204" s="25">
        <v>40</v>
      </c>
      <c r="O204" s="25">
        <v>0</v>
      </c>
      <c r="P204" s="25">
        <v>20</v>
      </c>
      <c r="Q204" s="25">
        <v>25</v>
      </c>
      <c r="R204" s="25">
        <v>10</v>
      </c>
      <c r="S204" s="25">
        <v>0</v>
      </c>
      <c r="T204" s="25">
        <v>0</v>
      </c>
      <c r="U204" s="25" t="s">
        <v>77</v>
      </c>
      <c r="V204" s="26">
        <f t="shared" si="18"/>
        <v>62</v>
      </c>
      <c r="W204" s="26" t="str">
        <f t="shared" si="19"/>
        <v>Rough-14-Post</v>
      </c>
      <c r="X204" s="26">
        <f t="shared" si="20"/>
        <v>1</v>
      </c>
      <c r="Y204" s="27">
        <f t="shared" si="21"/>
        <v>3</v>
      </c>
    </row>
    <row r="205" spans="1:25" x14ac:dyDescent="0.2">
      <c r="A205" s="25" t="s">
        <v>32</v>
      </c>
      <c r="B205" s="25">
        <v>14</v>
      </c>
      <c r="C205" s="28">
        <v>42242</v>
      </c>
      <c r="D205" s="25" t="s">
        <v>44</v>
      </c>
      <c r="E205" s="25">
        <v>2</v>
      </c>
      <c r="F205" s="25">
        <v>20</v>
      </c>
      <c r="G205" s="25" t="s">
        <v>28</v>
      </c>
      <c r="H205" s="25">
        <v>20</v>
      </c>
      <c r="I205" s="25">
        <v>67</v>
      </c>
      <c r="J205" s="25" t="s">
        <v>23</v>
      </c>
      <c r="K205" s="25" t="s">
        <v>43</v>
      </c>
      <c r="L205" s="25">
        <v>31</v>
      </c>
      <c r="M205" s="25">
        <v>98</v>
      </c>
      <c r="N205" s="25">
        <v>20</v>
      </c>
      <c r="U205" s="25" t="s">
        <v>78</v>
      </c>
      <c r="V205" s="26">
        <f t="shared" si="18"/>
        <v>80</v>
      </c>
      <c r="W205" s="26" t="str">
        <f t="shared" si="19"/>
        <v>Rough-14-Pre</v>
      </c>
      <c r="X205" s="26">
        <f t="shared" si="20"/>
        <v>1</v>
      </c>
      <c r="Y205" s="27">
        <f t="shared" si="21"/>
        <v>4</v>
      </c>
    </row>
    <row r="206" spans="1:25" x14ac:dyDescent="0.2">
      <c r="A206" s="25" t="s">
        <v>32</v>
      </c>
      <c r="B206" s="25">
        <v>14</v>
      </c>
      <c r="C206" s="28">
        <v>42259</v>
      </c>
      <c r="D206" s="25" t="s">
        <v>40</v>
      </c>
      <c r="E206" s="25">
        <v>2</v>
      </c>
      <c r="F206" s="25">
        <v>20</v>
      </c>
      <c r="G206" s="25" t="s">
        <v>28</v>
      </c>
      <c r="H206" s="25">
        <v>20</v>
      </c>
      <c r="I206" s="25">
        <v>67</v>
      </c>
      <c r="J206" s="25" t="s">
        <v>23</v>
      </c>
      <c r="K206" s="25" t="s">
        <v>43</v>
      </c>
      <c r="L206" s="25">
        <v>31</v>
      </c>
      <c r="M206" s="25">
        <v>98</v>
      </c>
      <c r="N206" s="25">
        <v>29</v>
      </c>
      <c r="O206" s="25">
        <v>3</v>
      </c>
      <c r="P206" s="25">
        <v>29</v>
      </c>
      <c r="Q206" s="25">
        <v>15</v>
      </c>
      <c r="R206" s="25">
        <v>15</v>
      </c>
      <c r="S206" s="25">
        <v>0</v>
      </c>
      <c r="T206" s="25">
        <v>0</v>
      </c>
      <c r="U206" s="25" t="s">
        <v>78</v>
      </c>
      <c r="V206" s="26">
        <f t="shared" si="18"/>
        <v>70</v>
      </c>
      <c r="W206" s="26" t="str">
        <f t="shared" si="19"/>
        <v>Rough-14-Post</v>
      </c>
      <c r="X206" s="26">
        <f t="shared" si="20"/>
        <v>1</v>
      </c>
      <c r="Y206" s="27">
        <f t="shared" si="21"/>
        <v>4</v>
      </c>
    </row>
    <row r="207" spans="1:25" x14ac:dyDescent="0.2">
      <c r="A207" s="25" t="s">
        <v>32</v>
      </c>
      <c r="B207" s="25">
        <v>14</v>
      </c>
      <c r="C207" s="28">
        <v>42242</v>
      </c>
      <c r="D207" s="25" t="s">
        <v>44</v>
      </c>
      <c r="E207" s="25">
        <v>3</v>
      </c>
      <c r="F207" s="25">
        <v>20</v>
      </c>
      <c r="G207" s="25" t="s">
        <v>48</v>
      </c>
      <c r="H207" s="25">
        <v>20</v>
      </c>
      <c r="I207" s="25">
        <v>97</v>
      </c>
      <c r="J207" s="25" t="s">
        <v>23</v>
      </c>
      <c r="K207" s="25" t="s">
        <v>43</v>
      </c>
      <c r="L207" s="25">
        <v>46</v>
      </c>
      <c r="M207" s="25">
        <v>153</v>
      </c>
      <c r="N207" s="25">
        <v>40</v>
      </c>
      <c r="U207" s="25" t="s">
        <v>79</v>
      </c>
      <c r="V207" s="26">
        <f t="shared" si="18"/>
        <v>74</v>
      </c>
      <c r="W207" s="26" t="str">
        <f t="shared" si="19"/>
        <v>Rough-14-Pre</v>
      </c>
      <c r="X207" s="26">
        <f t="shared" si="20"/>
        <v>1</v>
      </c>
      <c r="Y207" s="27">
        <f t="shared" si="21"/>
        <v>2</v>
      </c>
    </row>
    <row r="208" spans="1:25" x14ac:dyDescent="0.2">
      <c r="A208" s="25" t="s">
        <v>32</v>
      </c>
      <c r="B208" s="25">
        <v>14</v>
      </c>
      <c r="C208" s="28">
        <v>42259</v>
      </c>
      <c r="D208" s="25" t="s">
        <v>40</v>
      </c>
      <c r="E208" s="25">
        <v>3</v>
      </c>
      <c r="F208" s="25">
        <v>20</v>
      </c>
      <c r="G208" s="25" t="s">
        <v>48</v>
      </c>
      <c r="H208" s="25">
        <v>20</v>
      </c>
      <c r="I208" s="25">
        <v>97</v>
      </c>
      <c r="J208" s="25" t="s">
        <v>23</v>
      </c>
      <c r="K208" s="25" t="s">
        <v>43</v>
      </c>
      <c r="L208" s="25">
        <v>46</v>
      </c>
      <c r="M208" s="25">
        <v>153</v>
      </c>
      <c r="N208" s="25">
        <v>72.099999999999994</v>
      </c>
      <c r="O208" s="25">
        <v>2</v>
      </c>
      <c r="P208" s="25">
        <v>35</v>
      </c>
      <c r="Q208" s="25">
        <v>40</v>
      </c>
      <c r="R208" s="25">
        <v>3</v>
      </c>
      <c r="S208" s="25">
        <v>0</v>
      </c>
      <c r="T208" s="25">
        <v>0</v>
      </c>
      <c r="U208" s="25" t="s">
        <v>79</v>
      </c>
      <c r="V208" s="26">
        <f t="shared" si="18"/>
        <v>53</v>
      </c>
      <c r="W208" s="26" t="str">
        <f t="shared" si="19"/>
        <v>Rough-14-Post</v>
      </c>
      <c r="X208" s="26">
        <f t="shared" si="20"/>
        <v>1</v>
      </c>
      <c r="Y208" s="27">
        <f t="shared" si="21"/>
        <v>2</v>
      </c>
    </row>
    <row r="209" spans="1:25" x14ac:dyDescent="0.2">
      <c r="A209" s="25" t="s">
        <v>32</v>
      </c>
      <c r="B209" s="25">
        <v>14</v>
      </c>
      <c r="C209" s="28">
        <v>42242</v>
      </c>
      <c r="D209" s="25" t="s">
        <v>44</v>
      </c>
      <c r="E209" s="25">
        <v>4</v>
      </c>
      <c r="F209" s="25">
        <v>20</v>
      </c>
      <c r="G209" s="25" t="s">
        <v>28</v>
      </c>
      <c r="H209" s="25">
        <v>60</v>
      </c>
      <c r="I209" s="25">
        <v>157</v>
      </c>
      <c r="J209" s="25" t="s">
        <v>23</v>
      </c>
      <c r="K209" s="25" t="s">
        <v>43</v>
      </c>
      <c r="L209" s="25">
        <v>50</v>
      </c>
      <c r="M209" s="25">
        <v>126</v>
      </c>
      <c r="N209" s="25">
        <v>32</v>
      </c>
      <c r="V209" s="26">
        <f t="shared" si="18"/>
        <v>75</v>
      </c>
      <c r="W209" s="26" t="str">
        <f t="shared" si="19"/>
        <v>Rough-14-Pre</v>
      </c>
      <c r="X209" s="26">
        <f t="shared" si="20"/>
        <v>1</v>
      </c>
      <c r="Y209" s="27">
        <f t="shared" si="21"/>
        <v>1</v>
      </c>
    </row>
    <row r="210" spans="1:25" x14ac:dyDescent="0.2">
      <c r="A210" s="25" t="s">
        <v>32</v>
      </c>
      <c r="B210" s="25">
        <v>14</v>
      </c>
      <c r="C210" s="28">
        <v>42259</v>
      </c>
      <c r="D210" s="25" t="s">
        <v>40</v>
      </c>
      <c r="E210" s="25">
        <v>4</v>
      </c>
      <c r="F210" s="25">
        <v>20</v>
      </c>
      <c r="G210" s="25" t="s">
        <v>28</v>
      </c>
      <c r="H210" s="25">
        <v>60</v>
      </c>
      <c r="I210" s="25">
        <v>157</v>
      </c>
      <c r="J210" s="25" t="s">
        <v>23</v>
      </c>
      <c r="K210" s="25" t="s">
        <v>43</v>
      </c>
      <c r="L210" s="25">
        <v>50</v>
      </c>
      <c r="M210" s="25">
        <v>126</v>
      </c>
      <c r="N210" s="25">
        <v>87</v>
      </c>
      <c r="O210" s="25">
        <v>0.5</v>
      </c>
      <c r="P210" s="25">
        <v>35</v>
      </c>
      <c r="Q210" s="25">
        <v>32</v>
      </c>
      <c r="R210" s="25">
        <v>5</v>
      </c>
      <c r="S210" s="25">
        <v>0</v>
      </c>
      <c r="T210" s="25">
        <v>0</v>
      </c>
      <c r="V210" s="26">
        <f t="shared" si="18"/>
        <v>31</v>
      </c>
      <c r="W210" s="26" t="str">
        <f t="shared" si="19"/>
        <v>Rough-14-Post</v>
      </c>
      <c r="X210" s="26">
        <f t="shared" si="20"/>
        <v>1</v>
      </c>
      <c r="Y210" s="27">
        <f t="shared" si="21"/>
        <v>1</v>
      </c>
    </row>
    <row r="211" spans="1:25" x14ac:dyDescent="0.2">
      <c r="A211" s="25" t="s">
        <v>32</v>
      </c>
      <c r="B211" s="25">
        <v>14</v>
      </c>
      <c r="C211" s="28">
        <v>42242</v>
      </c>
      <c r="D211" s="25" t="s">
        <v>44</v>
      </c>
      <c r="E211" s="25">
        <v>5</v>
      </c>
      <c r="F211" s="25">
        <v>20</v>
      </c>
      <c r="G211" s="25" t="s">
        <v>28</v>
      </c>
      <c r="H211" s="19">
        <v>25</v>
      </c>
      <c r="I211" s="25">
        <v>190</v>
      </c>
      <c r="J211" s="25" t="s">
        <v>26</v>
      </c>
      <c r="K211" s="25">
        <v>5</v>
      </c>
      <c r="L211" s="25">
        <v>56</v>
      </c>
      <c r="M211" s="25">
        <v>20</v>
      </c>
      <c r="N211" s="25" t="s">
        <v>41</v>
      </c>
      <c r="V211" s="26">
        <v>0</v>
      </c>
      <c r="W211" s="26" t="str">
        <f t="shared" si="19"/>
        <v>Rough-14-Pre</v>
      </c>
      <c r="X211" s="26">
        <f t="shared" si="20"/>
        <v>6</v>
      </c>
      <c r="Y211" s="27">
        <f t="shared" si="21"/>
        <v>1</v>
      </c>
    </row>
    <row r="212" spans="1:25" s="31" customFormat="1" x14ac:dyDescent="0.2">
      <c r="A212" s="31" t="s">
        <v>32</v>
      </c>
      <c r="B212" s="31">
        <v>14</v>
      </c>
      <c r="C212" s="33">
        <v>42242</v>
      </c>
      <c r="D212" s="31" t="s">
        <v>40</v>
      </c>
      <c r="E212" s="31">
        <v>5</v>
      </c>
      <c r="F212" s="31">
        <v>20</v>
      </c>
      <c r="G212" s="31" t="s">
        <v>28</v>
      </c>
      <c r="H212" s="31">
        <v>25</v>
      </c>
      <c r="I212" s="31">
        <v>190</v>
      </c>
      <c r="J212" s="31" t="s">
        <v>26</v>
      </c>
      <c r="K212" s="31" t="s">
        <v>41</v>
      </c>
      <c r="L212" s="31" t="s">
        <v>41</v>
      </c>
      <c r="M212" s="31" t="s">
        <v>41</v>
      </c>
      <c r="N212" s="31" t="s">
        <v>41</v>
      </c>
      <c r="O212" s="31" t="s">
        <v>41</v>
      </c>
      <c r="P212" s="31" t="s">
        <v>41</v>
      </c>
      <c r="Q212" s="31" t="s">
        <v>41</v>
      </c>
      <c r="R212" s="31" t="s">
        <v>41</v>
      </c>
      <c r="S212" s="31" t="s">
        <v>41</v>
      </c>
      <c r="T212" s="31" t="s">
        <v>41</v>
      </c>
      <c r="U212" s="31" t="s">
        <v>75</v>
      </c>
      <c r="V212" s="34" t="s">
        <v>139</v>
      </c>
      <c r="W212" s="34" t="str">
        <f t="shared" si="19"/>
        <v>Rough-14-Post</v>
      </c>
      <c r="X212" s="34">
        <f t="shared" si="20"/>
        <v>6</v>
      </c>
      <c r="Y212" s="35" t="s">
        <v>167</v>
      </c>
    </row>
    <row r="213" spans="1:25" x14ac:dyDescent="0.2">
      <c r="A213" s="25" t="s">
        <v>32</v>
      </c>
      <c r="B213" s="25">
        <v>14</v>
      </c>
      <c r="C213" s="28">
        <v>42242</v>
      </c>
      <c r="D213" s="25" t="s">
        <v>44</v>
      </c>
      <c r="E213" s="25">
        <v>6</v>
      </c>
      <c r="F213" s="25">
        <v>20</v>
      </c>
      <c r="G213" s="25" t="s">
        <v>28</v>
      </c>
      <c r="H213" s="25">
        <v>55</v>
      </c>
      <c r="I213" s="25">
        <v>244</v>
      </c>
      <c r="J213" s="25" t="s">
        <v>26</v>
      </c>
      <c r="K213" s="31">
        <v>1</v>
      </c>
      <c r="L213" s="25">
        <v>44</v>
      </c>
      <c r="M213" s="25">
        <v>127</v>
      </c>
      <c r="N213" s="31" t="s">
        <v>41</v>
      </c>
      <c r="U213" s="25" t="s">
        <v>165</v>
      </c>
      <c r="V213" s="26">
        <v>0</v>
      </c>
      <c r="W213" s="26" t="str">
        <f t="shared" si="19"/>
        <v>Rough-14-Pre</v>
      </c>
      <c r="X213" s="26">
        <f t="shared" si="20"/>
        <v>6</v>
      </c>
      <c r="Y213" s="27">
        <f t="shared" ref="Y213:Y244" si="22">ROUND(F213/(L213^2*0.005454),0)</f>
        <v>2</v>
      </c>
    </row>
    <row r="214" spans="1:25" x14ac:dyDescent="0.2">
      <c r="A214" s="25" t="s">
        <v>32</v>
      </c>
      <c r="B214" s="25">
        <v>14</v>
      </c>
      <c r="C214" s="28">
        <v>42259</v>
      </c>
      <c r="D214" s="25" t="s">
        <v>40</v>
      </c>
      <c r="E214" s="25">
        <v>6</v>
      </c>
      <c r="F214" s="25">
        <v>20</v>
      </c>
      <c r="G214" s="25" t="s">
        <v>28</v>
      </c>
      <c r="H214" s="25">
        <v>55</v>
      </c>
      <c r="I214" s="25">
        <v>244</v>
      </c>
      <c r="J214" s="25" t="s">
        <v>26</v>
      </c>
      <c r="K214" s="31">
        <v>1</v>
      </c>
      <c r="L214" s="25">
        <v>44</v>
      </c>
      <c r="M214" s="25">
        <v>127</v>
      </c>
      <c r="N214" s="31" t="s">
        <v>41</v>
      </c>
      <c r="O214" s="25">
        <v>0</v>
      </c>
      <c r="P214" s="25">
        <v>30</v>
      </c>
      <c r="Q214" s="25">
        <v>38</v>
      </c>
      <c r="R214" s="25">
        <v>5</v>
      </c>
      <c r="S214" s="25">
        <v>0</v>
      </c>
      <c r="T214" s="25">
        <v>0</v>
      </c>
      <c r="U214" s="25" t="s">
        <v>164</v>
      </c>
      <c r="V214" s="26">
        <v>0</v>
      </c>
      <c r="W214" s="26" t="str">
        <f t="shared" si="19"/>
        <v>Rough-14-Post</v>
      </c>
      <c r="X214" s="26">
        <f t="shared" si="20"/>
        <v>6</v>
      </c>
      <c r="Y214" s="27">
        <f t="shared" si="22"/>
        <v>2</v>
      </c>
    </row>
    <row r="215" spans="1:25" s="31" customFormat="1" x14ac:dyDescent="0.2">
      <c r="A215" s="25" t="s">
        <v>32</v>
      </c>
      <c r="B215" s="25">
        <v>14</v>
      </c>
      <c r="C215" s="28">
        <v>42242</v>
      </c>
      <c r="D215" s="25" t="s">
        <v>44</v>
      </c>
      <c r="E215" s="25">
        <v>7</v>
      </c>
      <c r="F215" s="25">
        <v>20</v>
      </c>
      <c r="G215" s="25" t="s">
        <v>28</v>
      </c>
      <c r="H215" s="25">
        <v>55</v>
      </c>
      <c r="I215" s="25">
        <v>320</v>
      </c>
      <c r="J215" s="25" t="s">
        <v>23</v>
      </c>
      <c r="K215" s="25" t="s">
        <v>26</v>
      </c>
      <c r="L215" s="25">
        <v>46</v>
      </c>
      <c r="M215" s="25">
        <v>146</v>
      </c>
      <c r="N215" s="25">
        <v>8</v>
      </c>
      <c r="O215" s="25"/>
      <c r="P215" s="25"/>
      <c r="Q215" s="25"/>
      <c r="R215" s="25"/>
      <c r="S215" s="25"/>
      <c r="T215" s="25"/>
      <c r="U215" s="25"/>
      <c r="V215" s="26">
        <f>ROUND(((M215-N215)/M215)*100,0)</f>
        <v>95</v>
      </c>
      <c r="W215" s="26" t="str">
        <f t="shared" si="19"/>
        <v>Rough-14-Pre</v>
      </c>
      <c r="X215" s="26">
        <f t="shared" si="20"/>
        <v>1</v>
      </c>
      <c r="Y215" s="27">
        <f t="shared" si="22"/>
        <v>2</v>
      </c>
    </row>
    <row r="216" spans="1:25" x14ac:dyDescent="0.2">
      <c r="A216" s="25" t="s">
        <v>32</v>
      </c>
      <c r="B216" s="25">
        <v>14</v>
      </c>
      <c r="C216" s="28">
        <v>42259</v>
      </c>
      <c r="D216" s="25" t="s">
        <v>40</v>
      </c>
      <c r="E216" s="25">
        <v>7</v>
      </c>
      <c r="F216" s="25">
        <v>20</v>
      </c>
      <c r="G216" s="25" t="s">
        <v>28</v>
      </c>
      <c r="H216" s="25">
        <v>55</v>
      </c>
      <c r="I216" s="25">
        <v>320</v>
      </c>
      <c r="J216" s="25" t="s">
        <v>23</v>
      </c>
      <c r="K216" s="25" t="s">
        <v>26</v>
      </c>
      <c r="L216" s="25">
        <v>46</v>
      </c>
      <c r="M216" s="25">
        <v>146</v>
      </c>
      <c r="N216" s="25">
        <v>40</v>
      </c>
      <c r="O216" s="25">
        <v>0</v>
      </c>
      <c r="P216" s="25">
        <v>24</v>
      </c>
      <c r="Q216" s="25">
        <v>40</v>
      </c>
      <c r="R216" s="25">
        <v>10</v>
      </c>
      <c r="S216" s="25">
        <v>0</v>
      </c>
      <c r="T216" s="25">
        <v>0</v>
      </c>
      <c r="V216" s="26">
        <f>ROUND(((M216-N216)/M216)*100,0)</f>
        <v>73</v>
      </c>
      <c r="W216" s="26" t="str">
        <f t="shared" si="19"/>
        <v>Rough-14-Post</v>
      </c>
      <c r="X216" s="26">
        <f t="shared" si="20"/>
        <v>1</v>
      </c>
      <c r="Y216" s="27">
        <f t="shared" si="22"/>
        <v>2</v>
      </c>
    </row>
    <row r="217" spans="1:25" x14ac:dyDescent="0.2">
      <c r="A217" s="25" t="s">
        <v>32</v>
      </c>
      <c r="B217" s="25">
        <v>15</v>
      </c>
      <c r="C217" s="28">
        <v>42242</v>
      </c>
      <c r="D217" s="25" t="s">
        <v>44</v>
      </c>
      <c r="E217" s="36">
        <v>1</v>
      </c>
      <c r="F217" s="25">
        <v>40</v>
      </c>
      <c r="G217" s="25" t="s">
        <v>28</v>
      </c>
      <c r="H217" s="25" t="s">
        <v>41</v>
      </c>
      <c r="I217" s="25">
        <v>25</v>
      </c>
      <c r="J217" s="25" t="s">
        <v>26</v>
      </c>
      <c r="K217" s="25">
        <v>2</v>
      </c>
      <c r="L217" s="25">
        <v>25</v>
      </c>
      <c r="M217" s="25">
        <v>52.1</v>
      </c>
      <c r="N217" s="25" t="s">
        <v>41</v>
      </c>
      <c r="U217" s="25" t="s">
        <v>80</v>
      </c>
      <c r="V217" s="26">
        <v>0</v>
      </c>
      <c r="W217" s="26" t="str">
        <f t="shared" si="19"/>
        <v>Rough-15-Pre</v>
      </c>
      <c r="X217" s="26">
        <f t="shared" si="20"/>
        <v>6</v>
      </c>
      <c r="Y217" s="27">
        <f t="shared" si="22"/>
        <v>12</v>
      </c>
    </row>
    <row r="218" spans="1:25" x14ac:dyDescent="0.2">
      <c r="A218" s="25" t="s">
        <v>32</v>
      </c>
      <c r="B218" s="25">
        <v>15</v>
      </c>
      <c r="C218" s="28">
        <v>42242</v>
      </c>
      <c r="D218" s="25" t="s">
        <v>44</v>
      </c>
      <c r="E218" s="25">
        <v>2</v>
      </c>
      <c r="F218" s="25">
        <v>40</v>
      </c>
      <c r="G218" s="25" t="s">
        <v>28</v>
      </c>
      <c r="H218" s="25" t="s">
        <v>41</v>
      </c>
      <c r="I218" s="25">
        <v>50</v>
      </c>
      <c r="J218" s="25" t="s">
        <v>23</v>
      </c>
      <c r="K218" s="25" t="s">
        <v>43</v>
      </c>
      <c r="L218" s="25">
        <v>27.3</v>
      </c>
      <c r="M218" s="25">
        <v>82.9</v>
      </c>
      <c r="N218" s="25">
        <v>30</v>
      </c>
      <c r="V218" s="26">
        <f>ROUND(((M218-N218)/M218)*100,0)</f>
        <v>64</v>
      </c>
      <c r="W218" s="26" t="str">
        <f t="shared" si="19"/>
        <v>Rough-15-Pre</v>
      </c>
      <c r="X218" s="26">
        <f t="shared" si="20"/>
        <v>1</v>
      </c>
      <c r="Y218" s="27">
        <f t="shared" si="22"/>
        <v>10</v>
      </c>
    </row>
    <row r="219" spans="1:25" x14ac:dyDescent="0.2">
      <c r="A219" s="25" t="s">
        <v>32</v>
      </c>
      <c r="B219" s="25">
        <v>15</v>
      </c>
      <c r="C219" s="28">
        <v>42242</v>
      </c>
      <c r="D219" s="25" t="s">
        <v>44</v>
      </c>
      <c r="E219" s="25">
        <v>3</v>
      </c>
      <c r="F219" s="25">
        <v>40</v>
      </c>
      <c r="G219" s="25" t="s">
        <v>33</v>
      </c>
      <c r="H219" s="25" t="s">
        <v>41</v>
      </c>
      <c r="I219" s="25">
        <v>65</v>
      </c>
      <c r="J219" s="25" t="s">
        <v>26</v>
      </c>
      <c r="K219" s="25">
        <v>1</v>
      </c>
      <c r="L219" s="25">
        <v>25.5</v>
      </c>
      <c r="M219" s="25">
        <v>110</v>
      </c>
      <c r="N219" s="25" t="s">
        <v>41</v>
      </c>
      <c r="U219" s="25" t="s">
        <v>80</v>
      </c>
      <c r="V219" s="26">
        <v>0</v>
      </c>
      <c r="W219" s="26" t="str">
        <f t="shared" si="19"/>
        <v>Rough-15-Pre</v>
      </c>
      <c r="X219" s="26">
        <f t="shared" si="20"/>
        <v>6</v>
      </c>
      <c r="Y219" s="27">
        <f t="shared" si="22"/>
        <v>11</v>
      </c>
    </row>
    <row r="220" spans="1:25" x14ac:dyDescent="0.2">
      <c r="A220" s="25" t="s">
        <v>32</v>
      </c>
      <c r="B220" s="25">
        <v>15</v>
      </c>
      <c r="C220" s="28">
        <v>42242</v>
      </c>
      <c r="D220" s="25" t="s">
        <v>44</v>
      </c>
      <c r="E220" s="25">
        <v>4</v>
      </c>
      <c r="F220" s="25">
        <v>40</v>
      </c>
      <c r="G220" s="25" t="s">
        <v>33</v>
      </c>
      <c r="H220" s="25" t="s">
        <v>41</v>
      </c>
      <c r="I220" s="25">
        <v>89</v>
      </c>
      <c r="J220" s="25" t="s">
        <v>23</v>
      </c>
      <c r="K220" s="25" t="s">
        <v>43</v>
      </c>
      <c r="L220" s="25">
        <v>28.7</v>
      </c>
      <c r="M220" s="25">
        <v>112</v>
      </c>
      <c r="N220" s="25">
        <v>44.9</v>
      </c>
      <c r="V220" s="26">
        <f>ROUND(((M220-N220)/M220)*100,0)</f>
        <v>60</v>
      </c>
      <c r="W220" s="26" t="str">
        <f t="shared" si="19"/>
        <v>Rough-15-Pre</v>
      </c>
      <c r="X220" s="26">
        <f t="shared" si="20"/>
        <v>1</v>
      </c>
      <c r="Y220" s="27">
        <f t="shared" si="22"/>
        <v>9</v>
      </c>
    </row>
    <row r="221" spans="1:25" x14ac:dyDescent="0.2">
      <c r="A221" s="25" t="s">
        <v>32</v>
      </c>
      <c r="B221" s="25">
        <v>15</v>
      </c>
      <c r="C221" s="28">
        <v>42242</v>
      </c>
      <c r="D221" s="25" t="s">
        <v>44</v>
      </c>
      <c r="E221" s="25">
        <v>5</v>
      </c>
      <c r="F221" s="25">
        <v>40</v>
      </c>
      <c r="G221" s="25" t="s">
        <v>33</v>
      </c>
      <c r="H221" s="25" t="s">
        <v>41</v>
      </c>
      <c r="I221" s="25">
        <v>160</v>
      </c>
      <c r="J221" s="25" t="s">
        <v>23</v>
      </c>
      <c r="K221" s="25" t="s">
        <v>43</v>
      </c>
      <c r="L221" s="25">
        <v>23.3</v>
      </c>
      <c r="M221" s="25">
        <v>97.3</v>
      </c>
      <c r="N221" s="25">
        <v>77.400000000000006</v>
      </c>
      <c r="V221" s="26">
        <f>ROUND(((M221-N221)/M221)*100,0)</f>
        <v>20</v>
      </c>
      <c r="W221" s="26" t="str">
        <f t="shared" si="19"/>
        <v>Rough-15-Pre</v>
      </c>
      <c r="X221" s="26">
        <f t="shared" si="20"/>
        <v>1</v>
      </c>
      <c r="Y221" s="27">
        <f t="shared" si="22"/>
        <v>14</v>
      </c>
    </row>
    <row r="222" spans="1:25" x14ac:dyDescent="0.2">
      <c r="A222" s="25" t="s">
        <v>32</v>
      </c>
      <c r="B222" s="25">
        <v>15</v>
      </c>
      <c r="C222" s="28">
        <v>42242</v>
      </c>
      <c r="D222" s="25" t="s">
        <v>44</v>
      </c>
      <c r="E222" s="25">
        <v>6</v>
      </c>
      <c r="F222" s="25">
        <v>40</v>
      </c>
      <c r="G222" s="25" t="s">
        <v>33</v>
      </c>
      <c r="H222" s="25" t="s">
        <v>41</v>
      </c>
      <c r="I222" s="25">
        <v>239</v>
      </c>
      <c r="J222" s="25" t="s">
        <v>26</v>
      </c>
      <c r="K222" s="25">
        <v>1</v>
      </c>
      <c r="L222" s="25">
        <v>24.6</v>
      </c>
      <c r="M222" s="25">
        <v>119.5</v>
      </c>
      <c r="N222" s="25" t="s">
        <v>41</v>
      </c>
      <c r="U222" s="25" t="s">
        <v>80</v>
      </c>
      <c r="V222" s="26">
        <v>0</v>
      </c>
      <c r="W222" s="26" t="str">
        <f t="shared" si="19"/>
        <v>Rough-15-Pre</v>
      </c>
      <c r="X222" s="26">
        <f t="shared" si="20"/>
        <v>6</v>
      </c>
      <c r="Y222" s="27">
        <f t="shared" si="22"/>
        <v>12</v>
      </c>
    </row>
    <row r="223" spans="1:25" x14ac:dyDescent="0.2">
      <c r="A223" s="25" t="s">
        <v>32</v>
      </c>
      <c r="B223" s="25">
        <v>15</v>
      </c>
      <c r="C223" s="28">
        <v>42242</v>
      </c>
      <c r="D223" s="25" t="s">
        <v>44</v>
      </c>
      <c r="E223" s="25">
        <v>7</v>
      </c>
      <c r="F223" s="25">
        <v>40</v>
      </c>
      <c r="G223" s="25" t="s">
        <v>33</v>
      </c>
      <c r="H223" s="25" t="s">
        <v>41</v>
      </c>
      <c r="I223" s="25">
        <v>250</v>
      </c>
      <c r="J223" s="25" t="s">
        <v>23</v>
      </c>
      <c r="K223" s="25" t="s">
        <v>43</v>
      </c>
      <c r="L223" s="25">
        <v>29.8</v>
      </c>
      <c r="M223" s="25">
        <v>105</v>
      </c>
      <c r="N223" s="25">
        <v>55.4</v>
      </c>
      <c r="V223" s="26">
        <f>ROUND(((M223-N223)/M223)*100,0)</f>
        <v>47</v>
      </c>
      <c r="W223" s="26" t="str">
        <f t="shared" si="19"/>
        <v>Rough-15-Pre</v>
      </c>
      <c r="X223" s="26">
        <f t="shared" si="20"/>
        <v>1</v>
      </c>
      <c r="Y223" s="27">
        <f t="shared" si="22"/>
        <v>8</v>
      </c>
    </row>
    <row r="224" spans="1:25" x14ac:dyDescent="0.2">
      <c r="A224" s="25" t="s">
        <v>32</v>
      </c>
      <c r="B224" s="25">
        <v>15</v>
      </c>
      <c r="C224" s="28">
        <v>42242</v>
      </c>
      <c r="D224" s="25" t="s">
        <v>44</v>
      </c>
      <c r="E224" s="25">
        <v>8</v>
      </c>
      <c r="F224" s="25">
        <v>40</v>
      </c>
      <c r="G224" s="25" t="s">
        <v>33</v>
      </c>
      <c r="H224" s="25" t="s">
        <v>41</v>
      </c>
      <c r="I224" s="25">
        <v>310</v>
      </c>
      <c r="J224" s="25" t="s">
        <v>26</v>
      </c>
      <c r="K224" s="25">
        <v>5</v>
      </c>
      <c r="L224" s="25">
        <v>26.3</v>
      </c>
      <c r="M224" s="25">
        <v>10</v>
      </c>
      <c r="N224" s="25" t="s">
        <v>41</v>
      </c>
      <c r="U224" s="25" t="s">
        <v>80</v>
      </c>
      <c r="V224" s="26">
        <v>0</v>
      </c>
      <c r="W224" s="26" t="str">
        <f t="shared" si="19"/>
        <v>Rough-15-Pre</v>
      </c>
      <c r="X224" s="26">
        <f t="shared" si="20"/>
        <v>6</v>
      </c>
      <c r="Y224" s="27">
        <f t="shared" si="22"/>
        <v>11</v>
      </c>
    </row>
    <row r="225" spans="1:25" x14ac:dyDescent="0.2">
      <c r="A225" s="25" t="s">
        <v>32</v>
      </c>
      <c r="B225" s="25">
        <v>15</v>
      </c>
      <c r="C225" s="28">
        <v>42242</v>
      </c>
      <c r="D225" s="25" t="s">
        <v>44</v>
      </c>
      <c r="E225" s="25">
        <v>9</v>
      </c>
      <c r="F225" s="25">
        <v>40</v>
      </c>
      <c r="G225" s="25" t="s">
        <v>33</v>
      </c>
      <c r="H225" s="25" t="s">
        <v>41</v>
      </c>
      <c r="I225" s="25">
        <v>345</v>
      </c>
      <c r="J225" s="25" t="s">
        <v>26</v>
      </c>
      <c r="K225" s="25">
        <v>3</v>
      </c>
      <c r="L225" s="25">
        <v>29.6</v>
      </c>
      <c r="M225" s="25">
        <v>19.899999999999999</v>
      </c>
      <c r="N225" s="25" t="s">
        <v>41</v>
      </c>
      <c r="U225" s="25" t="s">
        <v>80</v>
      </c>
      <c r="V225" s="26">
        <v>0</v>
      </c>
      <c r="W225" s="26" t="str">
        <f t="shared" si="19"/>
        <v>Rough-15-Pre</v>
      </c>
      <c r="X225" s="26">
        <f t="shared" si="20"/>
        <v>6</v>
      </c>
      <c r="Y225" s="27">
        <f t="shared" si="22"/>
        <v>8</v>
      </c>
    </row>
    <row r="226" spans="1:25" x14ac:dyDescent="0.2">
      <c r="A226" s="36" t="s">
        <v>32</v>
      </c>
      <c r="B226" s="25">
        <v>16</v>
      </c>
      <c r="C226" s="28">
        <v>42246</v>
      </c>
      <c r="D226" s="25" t="s">
        <v>44</v>
      </c>
      <c r="E226" s="36">
        <v>1</v>
      </c>
      <c r="F226" s="25">
        <v>20</v>
      </c>
      <c r="G226" s="25" t="s">
        <v>27</v>
      </c>
      <c r="H226" s="25">
        <v>30</v>
      </c>
      <c r="I226" s="25">
        <v>90</v>
      </c>
      <c r="J226" s="25" t="s">
        <v>26</v>
      </c>
      <c r="K226" s="25">
        <v>1</v>
      </c>
      <c r="L226" s="25">
        <v>35.1</v>
      </c>
      <c r="M226" s="25">
        <v>122</v>
      </c>
      <c r="N226" s="25" t="s">
        <v>41</v>
      </c>
      <c r="U226" s="25" t="s">
        <v>83</v>
      </c>
      <c r="V226" s="26">
        <v>0</v>
      </c>
      <c r="W226" s="26" t="str">
        <f t="shared" si="19"/>
        <v>Rough-16-Pre</v>
      </c>
      <c r="X226" s="26">
        <f t="shared" si="20"/>
        <v>6</v>
      </c>
      <c r="Y226" s="27">
        <f t="shared" si="22"/>
        <v>3</v>
      </c>
    </row>
    <row r="227" spans="1:25" x14ac:dyDescent="0.2">
      <c r="A227" s="25" t="s">
        <v>32</v>
      </c>
      <c r="B227" s="25">
        <v>16</v>
      </c>
      <c r="C227" s="28">
        <v>42260</v>
      </c>
      <c r="D227" s="25" t="s">
        <v>40</v>
      </c>
      <c r="E227" s="25">
        <v>1</v>
      </c>
      <c r="F227" s="25">
        <v>20</v>
      </c>
      <c r="G227" s="25" t="s">
        <v>27</v>
      </c>
      <c r="H227" s="25">
        <v>30</v>
      </c>
      <c r="I227" s="25">
        <v>90</v>
      </c>
      <c r="J227" s="25" t="s">
        <v>26</v>
      </c>
      <c r="K227" s="25">
        <v>1</v>
      </c>
      <c r="L227" s="25">
        <v>35.1</v>
      </c>
      <c r="M227" s="25">
        <v>122</v>
      </c>
      <c r="N227" s="25" t="s">
        <v>41</v>
      </c>
      <c r="O227" s="25">
        <v>0</v>
      </c>
      <c r="P227" s="25">
        <v>20.5</v>
      </c>
      <c r="Q227" s="25" t="s">
        <v>41</v>
      </c>
      <c r="R227" s="25" t="s">
        <v>41</v>
      </c>
      <c r="S227" s="25" t="s">
        <v>41</v>
      </c>
      <c r="T227" s="25" t="s">
        <v>41</v>
      </c>
      <c r="U227" s="25" t="s">
        <v>83</v>
      </c>
      <c r="V227" s="26">
        <v>0</v>
      </c>
      <c r="W227" s="26" t="str">
        <f t="shared" si="19"/>
        <v>Rough-16-Post</v>
      </c>
      <c r="X227" s="26">
        <f t="shared" si="20"/>
        <v>6</v>
      </c>
      <c r="Y227" s="27">
        <f t="shared" si="22"/>
        <v>3</v>
      </c>
    </row>
    <row r="228" spans="1:25" x14ac:dyDescent="0.2">
      <c r="A228" s="25" t="s">
        <v>32</v>
      </c>
      <c r="B228" s="25">
        <v>16</v>
      </c>
      <c r="C228" s="28">
        <v>42246</v>
      </c>
      <c r="D228" s="25" t="s">
        <v>44</v>
      </c>
      <c r="E228" s="25">
        <v>2</v>
      </c>
      <c r="F228" s="25">
        <v>20</v>
      </c>
      <c r="G228" s="25" t="s">
        <v>28</v>
      </c>
      <c r="H228" s="25">
        <v>70</v>
      </c>
      <c r="I228" s="25">
        <v>92</v>
      </c>
      <c r="J228" s="25" t="s">
        <v>26</v>
      </c>
      <c r="K228" s="25">
        <v>4</v>
      </c>
      <c r="L228" s="25">
        <v>43</v>
      </c>
      <c r="M228" s="25">
        <v>44.3</v>
      </c>
      <c r="N228" s="25" t="s">
        <v>41</v>
      </c>
      <c r="U228" s="25" t="s">
        <v>84</v>
      </c>
      <c r="V228" s="26">
        <v>0</v>
      </c>
      <c r="W228" s="26" t="str">
        <f t="shared" si="19"/>
        <v>Rough-16-Pre</v>
      </c>
      <c r="X228" s="26">
        <f t="shared" si="20"/>
        <v>6</v>
      </c>
      <c r="Y228" s="27">
        <f t="shared" si="22"/>
        <v>2</v>
      </c>
    </row>
    <row r="229" spans="1:25" x14ac:dyDescent="0.2">
      <c r="A229" s="25" t="s">
        <v>32</v>
      </c>
      <c r="B229" s="25">
        <v>16</v>
      </c>
      <c r="C229" s="28">
        <v>42260</v>
      </c>
      <c r="D229" s="25" t="s">
        <v>40</v>
      </c>
      <c r="E229" s="25">
        <v>2</v>
      </c>
      <c r="F229" s="25">
        <v>20</v>
      </c>
      <c r="G229" s="25" t="s">
        <v>28</v>
      </c>
      <c r="H229" s="25">
        <v>70</v>
      </c>
      <c r="I229" s="25">
        <v>92</v>
      </c>
      <c r="J229" s="25" t="s">
        <v>26</v>
      </c>
      <c r="K229" s="25">
        <v>4</v>
      </c>
      <c r="L229" s="25">
        <v>43</v>
      </c>
      <c r="M229" s="25">
        <v>44.3</v>
      </c>
      <c r="N229" s="25" t="s">
        <v>41</v>
      </c>
      <c r="O229" s="25">
        <v>7</v>
      </c>
      <c r="P229" s="25">
        <v>7</v>
      </c>
      <c r="Q229" s="25" t="s">
        <v>41</v>
      </c>
      <c r="R229" s="25" t="s">
        <v>41</v>
      </c>
      <c r="S229" s="25" t="s">
        <v>41</v>
      </c>
      <c r="T229" s="25" t="s">
        <v>41</v>
      </c>
      <c r="U229" s="25" t="s">
        <v>84</v>
      </c>
      <c r="V229" s="26">
        <v>0</v>
      </c>
      <c r="W229" s="26" t="str">
        <f t="shared" si="19"/>
        <v>Rough-16-Post</v>
      </c>
      <c r="X229" s="26">
        <f t="shared" si="20"/>
        <v>6</v>
      </c>
      <c r="Y229" s="27">
        <f t="shared" si="22"/>
        <v>2</v>
      </c>
    </row>
    <row r="230" spans="1:25" x14ac:dyDescent="0.2">
      <c r="A230" s="25" t="s">
        <v>32</v>
      </c>
      <c r="B230" s="25">
        <v>16</v>
      </c>
      <c r="C230" s="28">
        <v>42246</v>
      </c>
      <c r="D230" s="25" t="s">
        <v>44</v>
      </c>
      <c r="E230" s="25">
        <v>3</v>
      </c>
      <c r="F230" s="25">
        <v>20</v>
      </c>
      <c r="G230" s="25" t="s">
        <v>28</v>
      </c>
      <c r="H230" s="25">
        <v>70</v>
      </c>
      <c r="I230" s="25">
        <v>145</v>
      </c>
      <c r="J230" s="25" t="s">
        <v>23</v>
      </c>
      <c r="K230" s="25" t="s">
        <v>26</v>
      </c>
      <c r="L230" s="25">
        <v>38.1</v>
      </c>
      <c r="M230" s="25">
        <v>89.2</v>
      </c>
      <c r="N230" s="25">
        <v>36</v>
      </c>
      <c r="V230" s="26">
        <f>ROUND(((M230-N230)/M230)*100,0)</f>
        <v>60</v>
      </c>
      <c r="W230" s="26" t="str">
        <f t="shared" si="19"/>
        <v>Rough-16-Pre</v>
      </c>
      <c r="X230" s="26">
        <f t="shared" si="20"/>
        <v>1</v>
      </c>
      <c r="Y230" s="27">
        <f t="shared" si="22"/>
        <v>3</v>
      </c>
    </row>
    <row r="231" spans="1:25" x14ac:dyDescent="0.2">
      <c r="A231" s="25" t="s">
        <v>32</v>
      </c>
      <c r="B231" s="25">
        <v>16</v>
      </c>
      <c r="C231" s="28">
        <v>42260</v>
      </c>
      <c r="D231" s="25" t="s">
        <v>40</v>
      </c>
      <c r="E231" s="25">
        <v>3</v>
      </c>
      <c r="F231" s="25">
        <v>20</v>
      </c>
      <c r="G231" s="25" t="s">
        <v>28</v>
      </c>
      <c r="H231" s="25">
        <v>70</v>
      </c>
      <c r="I231" s="25">
        <v>145</v>
      </c>
      <c r="J231" s="25" t="s">
        <v>23</v>
      </c>
      <c r="K231" s="25" t="s">
        <v>26</v>
      </c>
      <c r="L231" s="25">
        <v>38.1</v>
      </c>
      <c r="M231" s="25">
        <v>89.2</v>
      </c>
      <c r="N231" s="25">
        <v>47</v>
      </c>
      <c r="O231" s="25">
        <v>1</v>
      </c>
      <c r="P231" s="25">
        <v>37</v>
      </c>
      <c r="Q231" s="25">
        <v>39</v>
      </c>
      <c r="R231" s="25">
        <v>10</v>
      </c>
      <c r="S231" s="25">
        <v>0</v>
      </c>
      <c r="T231" s="25">
        <v>0</v>
      </c>
      <c r="V231" s="26">
        <f>ROUND(((M231-N231)/M231)*100,0)</f>
        <v>47</v>
      </c>
      <c r="W231" s="26" t="str">
        <f t="shared" si="19"/>
        <v>Rough-16-Post</v>
      </c>
      <c r="X231" s="26">
        <f t="shared" si="20"/>
        <v>1</v>
      </c>
      <c r="Y231" s="27">
        <f t="shared" si="22"/>
        <v>3</v>
      </c>
    </row>
    <row r="232" spans="1:25" x14ac:dyDescent="0.2">
      <c r="A232" s="25" t="s">
        <v>32</v>
      </c>
      <c r="B232" s="25">
        <v>16</v>
      </c>
      <c r="C232" s="28">
        <v>42246</v>
      </c>
      <c r="D232" s="25" t="s">
        <v>44</v>
      </c>
      <c r="E232" s="25">
        <v>4</v>
      </c>
      <c r="F232" s="25">
        <v>20</v>
      </c>
      <c r="G232" s="25" t="s">
        <v>27</v>
      </c>
      <c r="H232" s="25">
        <v>40</v>
      </c>
      <c r="I232" s="25">
        <v>185</v>
      </c>
      <c r="J232" s="25" t="s">
        <v>26</v>
      </c>
      <c r="K232" s="25">
        <v>1</v>
      </c>
      <c r="L232" s="25">
        <v>23.8</v>
      </c>
      <c r="M232" s="25">
        <v>107.3</v>
      </c>
      <c r="N232" s="25" t="s">
        <v>41</v>
      </c>
      <c r="V232" s="26">
        <v>0</v>
      </c>
      <c r="W232" s="26" t="str">
        <f t="shared" si="19"/>
        <v>Rough-16-Pre</v>
      </c>
      <c r="X232" s="26">
        <f t="shared" si="20"/>
        <v>6</v>
      </c>
      <c r="Y232" s="27">
        <f t="shared" si="22"/>
        <v>6</v>
      </c>
    </row>
    <row r="233" spans="1:25" x14ac:dyDescent="0.2">
      <c r="A233" s="25" t="s">
        <v>32</v>
      </c>
      <c r="B233" s="25">
        <v>16</v>
      </c>
      <c r="C233" s="28">
        <v>42260</v>
      </c>
      <c r="D233" s="25" t="s">
        <v>40</v>
      </c>
      <c r="E233" s="25">
        <v>4</v>
      </c>
      <c r="F233" s="25">
        <v>20</v>
      </c>
      <c r="G233" s="25" t="s">
        <v>27</v>
      </c>
      <c r="H233" s="25">
        <v>40</v>
      </c>
      <c r="I233" s="25">
        <v>185</v>
      </c>
      <c r="J233" s="25" t="s">
        <v>26</v>
      </c>
      <c r="K233" s="25">
        <v>1</v>
      </c>
      <c r="L233" s="25">
        <v>23.8</v>
      </c>
      <c r="M233" s="25">
        <v>107.3</v>
      </c>
      <c r="N233" s="25" t="s">
        <v>41</v>
      </c>
      <c r="O233" s="25">
        <v>0</v>
      </c>
      <c r="P233" s="25">
        <v>92</v>
      </c>
      <c r="Q233" s="25" t="s">
        <v>41</v>
      </c>
      <c r="R233" s="25" t="s">
        <v>41</v>
      </c>
      <c r="S233" s="25" t="s">
        <v>41</v>
      </c>
      <c r="T233" s="25" t="s">
        <v>41</v>
      </c>
      <c r="V233" s="26">
        <v>0</v>
      </c>
      <c r="W233" s="26" t="str">
        <f t="shared" si="19"/>
        <v>Rough-16-Post</v>
      </c>
      <c r="X233" s="26">
        <f t="shared" si="20"/>
        <v>6</v>
      </c>
      <c r="Y233" s="27">
        <f t="shared" si="22"/>
        <v>6</v>
      </c>
    </row>
    <row r="234" spans="1:25" x14ac:dyDescent="0.2">
      <c r="A234" s="25" t="s">
        <v>32</v>
      </c>
      <c r="B234" s="25">
        <v>16</v>
      </c>
      <c r="C234" s="28">
        <v>42246</v>
      </c>
      <c r="D234" s="25" t="s">
        <v>44</v>
      </c>
      <c r="E234" s="25">
        <v>5</v>
      </c>
      <c r="F234" s="25">
        <v>20</v>
      </c>
      <c r="G234" s="25" t="s">
        <v>81</v>
      </c>
      <c r="H234" s="25">
        <v>60</v>
      </c>
      <c r="I234" s="25">
        <v>185</v>
      </c>
      <c r="J234" s="25" t="s">
        <v>23</v>
      </c>
      <c r="K234" s="25" t="s">
        <v>43</v>
      </c>
      <c r="L234" s="25">
        <v>26</v>
      </c>
      <c r="M234" s="25">
        <v>71.099999999999994</v>
      </c>
      <c r="N234" s="25">
        <v>9.5</v>
      </c>
      <c r="V234" s="26">
        <f t="shared" ref="V234:V239" si="23">ROUND(((M234-N234)/M234)*100,0)</f>
        <v>87</v>
      </c>
      <c r="W234" s="26" t="str">
        <f t="shared" si="19"/>
        <v>Rough-16-Pre</v>
      </c>
      <c r="X234" s="26">
        <f t="shared" si="20"/>
        <v>1</v>
      </c>
      <c r="Y234" s="27">
        <f t="shared" si="22"/>
        <v>5</v>
      </c>
    </row>
    <row r="235" spans="1:25" x14ac:dyDescent="0.2">
      <c r="A235" s="25" t="s">
        <v>32</v>
      </c>
      <c r="B235" s="25">
        <v>16</v>
      </c>
      <c r="C235" s="28">
        <v>42260</v>
      </c>
      <c r="D235" s="25" t="s">
        <v>40</v>
      </c>
      <c r="E235" s="25">
        <v>5</v>
      </c>
      <c r="F235" s="25">
        <v>20</v>
      </c>
      <c r="G235" s="25" t="s">
        <v>81</v>
      </c>
      <c r="H235" s="25">
        <v>60</v>
      </c>
      <c r="I235" s="25">
        <v>185</v>
      </c>
      <c r="J235" s="25" t="s">
        <v>23</v>
      </c>
      <c r="K235" s="25" t="s">
        <v>43</v>
      </c>
      <c r="L235" s="25">
        <v>26</v>
      </c>
      <c r="M235" s="25">
        <v>71.099999999999994</v>
      </c>
      <c r="N235" s="25">
        <v>38</v>
      </c>
      <c r="O235" s="25">
        <v>5</v>
      </c>
      <c r="P235" s="25">
        <v>42</v>
      </c>
      <c r="Q235" s="25">
        <v>0</v>
      </c>
      <c r="R235" s="25">
        <v>0</v>
      </c>
      <c r="S235" s="25">
        <v>0</v>
      </c>
      <c r="T235" s="25">
        <v>0</v>
      </c>
      <c r="V235" s="26">
        <f t="shared" si="23"/>
        <v>47</v>
      </c>
      <c r="W235" s="26" t="str">
        <f t="shared" si="19"/>
        <v>Rough-16-Post</v>
      </c>
      <c r="X235" s="26">
        <f t="shared" si="20"/>
        <v>1</v>
      </c>
      <c r="Y235" s="27">
        <f t="shared" si="22"/>
        <v>5</v>
      </c>
    </row>
    <row r="236" spans="1:25" x14ac:dyDescent="0.2">
      <c r="A236" s="25" t="s">
        <v>32</v>
      </c>
      <c r="B236" s="25">
        <v>16</v>
      </c>
      <c r="C236" s="28">
        <v>42246</v>
      </c>
      <c r="D236" s="25" t="s">
        <v>44</v>
      </c>
      <c r="E236" s="25">
        <v>6</v>
      </c>
      <c r="F236" s="25">
        <v>20</v>
      </c>
      <c r="G236" s="25" t="s">
        <v>81</v>
      </c>
      <c r="H236" s="25">
        <v>5</v>
      </c>
      <c r="I236" s="25">
        <v>185</v>
      </c>
      <c r="J236" s="25" t="s">
        <v>23</v>
      </c>
      <c r="K236" s="25" t="s">
        <v>25</v>
      </c>
      <c r="L236" s="25">
        <v>25.6</v>
      </c>
      <c r="M236" s="25">
        <v>98</v>
      </c>
      <c r="N236" s="25">
        <v>4.5</v>
      </c>
      <c r="U236" s="25" t="s">
        <v>85</v>
      </c>
      <c r="V236" s="26">
        <f t="shared" si="23"/>
        <v>95</v>
      </c>
      <c r="W236" s="26" t="str">
        <f t="shared" si="19"/>
        <v>Rough-16-Pre</v>
      </c>
      <c r="X236" s="26">
        <f t="shared" si="20"/>
        <v>1</v>
      </c>
      <c r="Y236" s="27">
        <f t="shared" si="22"/>
        <v>6</v>
      </c>
    </row>
    <row r="237" spans="1:25" x14ac:dyDescent="0.2">
      <c r="A237" s="25" t="s">
        <v>32</v>
      </c>
      <c r="B237" s="25">
        <v>16</v>
      </c>
      <c r="C237" s="28">
        <v>42260</v>
      </c>
      <c r="D237" s="25" t="s">
        <v>40</v>
      </c>
      <c r="E237" s="25">
        <v>6</v>
      </c>
      <c r="F237" s="25">
        <v>20</v>
      </c>
      <c r="G237" s="25" t="s">
        <v>81</v>
      </c>
      <c r="H237" s="25">
        <v>5</v>
      </c>
      <c r="I237" s="25">
        <v>185</v>
      </c>
      <c r="J237" s="25" t="s">
        <v>23</v>
      </c>
      <c r="K237" s="25" t="s">
        <v>25</v>
      </c>
      <c r="L237" s="25">
        <v>25.6</v>
      </c>
      <c r="M237" s="25">
        <v>98</v>
      </c>
      <c r="N237" s="25">
        <v>20</v>
      </c>
      <c r="O237" s="25">
        <v>5</v>
      </c>
      <c r="P237" s="25">
        <v>20</v>
      </c>
      <c r="Q237" s="25">
        <v>25</v>
      </c>
      <c r="R237" s="25">
        <v>10</v>
      </c>
      <c r="S237" s="25">
        <v>0</v>
      </c>
      <c r="T237" s="25">
        <v>0</v>
      </c>
      <c r="U237" s="25" t="s">
        <v>85</v>
      </c>
      <c r="V237" s="26">
        <f t="shared" si="23"/>
        <v>80</v>
      </c>
      <c r="W237" s="26" t="str">
        <f t="shared" si="19"/>
        <v>Rough-16-Post</v>
      </c>
      <c r="X237" s="26">
        <f t="shared" si="20"/>
        <v>1</v>
      </c>
      <c r="Y237" s="27">
        <f t="shared" si="22"/>
        <v>6</v>
      </c>
    </row>
    <row r="238" spans="1:25" x14ac:dyDescent="0.2">
      <c r="A238" s="25" t="s">
        <v>32</v>
      </c>
      <c r="B238" s="25">
        <v>16</v>
      </c>
      <c r="C238" s="28">
        <v>42246</v>
      </c>
      <c r="D238" s="25" t="s">
        <v>44</v>
      </c>
      <c r="E238" s="25">
        <v>7</v>
      </c>
      <c r="F238" s="25">
        <v>20</v>
      </c>
      <c r="G238" s="25" t="s">
        <v>81</v>
      </c>
      <c r="H238" s="25">
        <v>30</v>
      </c>
      <c r="I238" s="25">
        <v>210</v>
      </c>
      <c r="J238" s="25" t="s">
        <v>23</v>
      </c>
      <c r="K238" s="25" t="s">
        <v>25</v>
      </c>
      <c r="L238" s="25">
        <v>16.5</v>
      </c>
      <c r="M238" s="25">
        <v>42.2</v>
      </c>
      <c r="N238" s="25">
        <v>5</v>
      </c>
      <c r="V238" s="26">
        <f t="shared" si="23"/>
        <v>88</v>
      </c>
      <c r="W238" s="26" t="str">
        <f t="shared" si="19"/>
        <v>Rough-16-Pre</v>
      </c>
      <c r="X238" s="26">
        <f t="shared" si="20"/>
        <v>1</v>
      </c>
      <c r="Y238" s="27">
        <f t="shared" si="22"/>
        <v>13</v>
      </c>
    </row>
    <row r="239" spans="1:25" x14ac:dyDescent="0.2">
      <c r="A239" s="25" t="s">
        <v>32</v>
      </c>
      <c r="B239" s="25">
        <v>16</v>
      </c>
      <c r="C239" s="28">
        <v>42260</v>
      </c>
      <c r="D239" s="25" t="s">
        <v>40</v>
      </c>
      <c r="E239" s="25">
        <v>7</v>
      </c>
      <c r="F239" s="25">
        <v>20</v>
      </c>
      <c r="G239" s="25" t="s">
        <v>81</v>
      </c>
      <c r="H239" s="25">
        <v>30</v>
      </c>
      <c r="I239" s="25">
        <v>210</v>
      </c>
      <c r="J239" s="25" t="s">
        <v>23</v>
      </c>
      <c r="K239" s="25" t="s">
        <v>25</v>
      </c>
      <c r="L239" s="25">
        <v>16.5</v>
      </c>
      <c r="M239" s="25">
        <v>42.2</v>
      </c>
      <c r="N239" s="25">
        <v>38</v>
      </c>
      <c r="O239" s="25">
        <v>3</v>
      </c>
      <c r="P239" s="25">
        <v>19</v>
      </c>
      <c r="Q239" s="25">
        <v>38</v>
      </c>
      <c r="R239" s="25">
        <v>90</v>
      </c>
      <c r="S239" s="25">
        <v>0</v>
      </c>
      <c r="T239" s="25">
        <v>0</v>
      </c>
      <c r="V239" s="26">
        <f t="shared" si="23"/>
        <v>10</v>
      </c>
      <c r="W239" s="26" t="str">
        <f t="shared" si="19"/>
        <v>Rough-16-Post</v>
      </c>
      <c r="X239" s="26">
        <f t="shared" si="20"/>
        <v>1</v>
      </c>
      <c r="Y239" s="27">
        <f t="shared" si="22"/>
        <v>13</v>
      </c>
    </row>
    <row r="240" spans="1:25" x14ac:dyDescent="0.2">
      <c r="A240" s="25" t="s">
        <v>32</v>
      </c>
      <c r="B240" s="25">
        <v>16</v>
      </c>
      <c r="C240" s="28">
        <v>42246</v>
      </c>
      <c r="D240" s="25" t="s">
        <v>44</v>
      </c>
      <c r="E240" s="25">
        <v>8</v>
      </c>
      <c r="F240" s="25">
        <v>20</v>
      </c>
      <c r="G240" s="25" t="s">
        <v>27</v>
      </c>
      <c r="H240" s="25">
        <v>45</v>
      </c>
      <c r="I240" s="25">
        <v>215</v>
      </c>
      <c r="J240" s="25" t="s">
        <v>26</v>
      </c>
      <c r="K240" s="25">
        <v>1</v>
      </c>
      <c r="L240" s="25">
        <v>32</v>
      </c>
      <c r="M240" s="25">
        <v>104.1</v>
      </c>
      <c r="N240" s="25" t="s">
        <v>41</v>
      </c>
      <c r="U240" s="25" t="s">
        <v>86</v>
      </c>
      <c r="V240" s="26">
        <v>0</v>
      </c>
      <c r="W240" s="26" t="str">
        <f t="shared" si="19"/>
        <v>Rough-16-Pre</v>
      </c>
      <c r="X240" s="26">
        <f t="shared" si="20"/>
        <v>6</v>
      </c>
      <c r="Y240" s="27">
        <f t="shared" si="22"/>
        <v>4</v>
      </c>
    </row>
    <row r="241" spans="1:25" x14ac:dyDescent="0.2">
      <c r="A241" s="25" t="s">
        <v>32</v>
      </c>
      <c r="B241" s="25">
        <v>16</v>
      </c>
      <c r="C241" s="28">
        <v>42260</v>
      </c>
      <c r="D241" s="25" t="s">
        <v>40</v>
      </c>
      <c r="E241" s="25">
        <v>8</v>
      </c>
      <c r="F241" s="25">
        <v>20</v>
      </c>
      <c r="G241" s="25" t="s">
        <v>27</v>
      </c>
      <c r="H241" s="25">
        <v>45</v>
      </c>
      <c r="I241" s="25">
        <v>215</v>
      </c>
      <c r="J241" s="25" t="s">
        <v>26</v>
      </c>
      <c r="K241" s="25">
        <v>1</v>
      </c>
      <c r="L241" s="25">
        <v>32</v>
      </c>
      <c r="M241" s="25">
        <v>104.1</v>
      </c>
      <c r="N241" s="25" t="s">
        <v>41</v>
      </c>
      <c r="O241" s="25">
        <v>0</v>
      </c>
      <c r="P241" s="25">
        <v>24</v>
      </c>
      <c r="Q241" s="25" t="s">
        <v>41</v>
      </c>
      <c r="R241" s="25" t="s">
        <v>41</v>
      </c>
      <c r="S241" s="25" t="s">
        <v>41</v>
      </c>
      <c r="T241" s="25" t="s">
        <v>41</v>
      </c>
      <c r="U241" s="25" t="s">
        <v>86</v>
      </c>
      <c r="V241" s="26">
        <v>0</v>
      </c>
      <c r="W241" s="26" t="str">
        <f t="shared" si="19"/>
        <v>Rough-16-Post</v>
      </c>
      <c r="X241" s="26">
        <f t="shared" si="20"/>
        <v>6</v>
      </c>
      <c r="Y241" s="27">
        <f t="shared" si="22"/>
        <v>4</v>
      </c>
    </row>
    <row r="242" spans="1:25" x14ac:dyDescent="0.2">
      <c r="A242" s="25" t="s">
        <v>32</v>
      </c>
      <c r="B242" s="25">
        <v>16</v>
      </c>
      <c r="C242" s="28">
        <v>42246</v>
      </c>
      <c r="D242" s="25" t="s">
        <v>44</v>
      </c>
      <c r="E242" s="25">
        <v>9</v>
      </c>
      <c r="F242" s="25">
        <v>20</v>
      </c>
      <c r="G242" s="25" t="s">
        <v>27</v>
      </c>
      <c r="H242" s="25">
        <v>7</v>
      </c>
      <c r="I242" s="25">
        <v>315</v>
      </c>
      <c r="J242" s="25" t="s">
        <v>26</v>
      </c>
      <c r="K242" s="25">
        <v>1</v>
      </c>
      <c r="L242" s="25">
        <v>30.5</v>
      </c>
      <c r="M242" s="25">
        <v>139</v>
      </c>
      <c r="N242" s="25" t="s">
        <v>41</v>
      </c>
      <c r="U242" s="25" t="s">
        <v>86</v>
      </c>
      <c r="V242" s="26">
        <v>0</v>
      </c>
      <c r="W242" s="26" t="str">
        <f t="shared" si="19"/>
        <v>Rough-16-Pre</v>
      </c>
      <c r="X242" s="26">
        <f t="shared" si="20"/>
        <v>6</v>
      </c>
      <c r="Y242" s="27">
        <f t="shared" si="22"/>
        <v>4</v>
      </c>
    </row>
    <row r="243" spans="1:25" ht="15" customHeight="1" x14ac:dyDescent="0.2">
      <c r="A243" s="25" t="s">
        <v>32</v>
      </c>
      <c r="B243" s="25">
        <v>16</v>
      </c>
      <c r="C243" s="28">
        <v>42260</v>
      </c>
      <c r="D243" s="25" t="s">
        <v>40</v>
      </c>
      <c r="E243" s="25">
        <v>9</v>
      </c>
      <c r="F243" s="25">
        <v>20</v>
      </c>
      <c r="G243" s="25" t="s">
        <v>27</v>
      </c>
      <c r="H243" s="25">
        <v>7</v>
      </c>
      <c r="I243" s="25">
        <v>315</v>
      </c>
      <c r="J243" s="25" t="s">
        <v>26</v>
      </c>
      <c r="K243" s="25">
        <v>1</v>
      </c>
      <c r="L243" s="25">
        <v>30.5</v>
      </c>
      <c r="M243" s="25">
        <v>139</v>
      </c>
      <c r="N243" s="25" t="s">
        <v>41</v>
      </c>
      <c r="O243" s="25">
        <v>0</v>
      </c>
      <c r="P243" s="25">
        <v>8</v>
      </c>
      <c r="Q243" s="25" t="s">
        <v>41</v>
      </c>
      <c r="R243" s="25" t="s">
        <v>41</v>
      </c>
      <c r="S243" s="25" t="s">
        <v>41</v>
      </c>
      <c r="T243" s="25" t="s">
        <v>41</v>
      </c>
      <c r="U243" s="25" t="s">
        <v>86</v>
      </c>
      <c r="V243" s="26">
        <v>0</v>
      </c>
      <c r="W243" s="26" t="str">
        <f t="shared" si="19"/>
        <v>Rough-16-Post</v>
      </c>
      <c r="X243" s="26">
        <f t="shared" si="20"/>
        <v>6</v>
      </c>
      <c r="Y243" s="27">
        <f t="shared" si="22"/>
        <v>4</v>
      </c>
    </row>
    <row r="244" spans="1:25" x14ac:dyDescent="0.2">
      <c r="A244" s="25" t="s">
        <v>32</v>
      </c>
      <c r="B244" s="25">
        <v>16</v>
      </c>
      <c r="C244" s="28">
        <v>42246</v>
      </c>
      <c r="D244" s="25" t="s">
        <v>44</v>
      </c>
      <c r="E244" s="25">
        <v>10</v>
      </c>
      <c r="F244" s="25">
        <v>20</v>
      </c>
      <c r="G244" s="25" t="s">
        <v>28</v>
      </c>
      <c r="H244" s="25">
        <v>50</v>
      </c>
      <c r="I244" s="25">
        <v>5</v>
      </c>
      <c r="J244" s="25" t="s">
        <v>23</v>
      </c>
      <c r="K244" s="25" t="s">
        <v>43</v>
      </c>
      <c r="L244" s="25">
        <v>76.5</v>
      </c>
      <c r="M244" s="25">
        <v>102</v>
      </c>
      <c r="N244" s="25">
        <v>15</v>
      </c>
      <c r="U244" s="25" t="s">
        <v>87</v>
      </c>
      <c r="V244" s="26">
        <f t="shared" ref="V244:V249" si="24">ROUND(((M244-N244)/M244)*100,0)</f>
        <v>85</v>
      </c>
      <c r="W244" s="26" t="str">
        <f t="shared" si="19"/>
        <v>Rough-16-Pre</v>
      </c>
      <c r="X244" s="26">
        <f t="shared" si="20"/>
        <v>1</v>
      </c>
      <c r="Y244" s="27">
        <f t="shared" si="22"/>
        <v>1</v>
      </c>
    </row>
    <row r="245" spans="1:25" x14ac:dyDescent="0.2">
      <c r="A245" s="25" t="s">
        <v>32</v>
      </c>
      <c r="B245" s="25">
        <v>16</v>
      </c>
      <c r="C245" s="28">
        <v>42260</v>
      </c>
      <c r="D245" s="25" t="s">
        <v>40</v>
      </c>
      <c r="E245" s="25">
        <v>10</v>
      </c>
      <c r="F245" s="25">
        <v>20</v>
      </c>
      <c r="G245" s="25" t="s">
        <v>28</v>
      </c>
      <c r="H245" s="25">
        <v>50</v>
      </c>
      <c r="I245" s="25">
        <v>5</v>
      </c>
      <c r="J245" s="25" t="s">
        <v>23</v>
      </c>
      <c r="K245" s="25" t="s">
        <v>43</v>
      </c>
      <c r="L245" s="25">
        <v>76.5</v>
      </c>
      <c r="M245" s="25">
        <v>102</v>
      </c>
      <c r="N245" s="25">
        <v>60</v>
      </c>
      <c r="O245" s="25">
        <v>3</v>
      </c>
      <c r="P245" s="25">
        <v>76</v>
      </c>
      <c r="Q245" s="25">
        <v>76</v>
      </c>
      <c r="R245" s="25">
        <v>75</v>
      </c>
      <c r="S245" s="25">
        <v>0</v>
      </c>
      <c r="T245" s="25">
        <v>0</v>
      </c>
      <c r="U245" s="25" t="s">
        <v>87</v>
      </c>
      <c r="V245" s="26">
        <f t="shared" si="24"/>
        <v>41</v>
      </c>
      <c r="W245" s="26" t="str">
        <f t="shared" si="19"/>
        <v>Rough-16-Post</v>
      </c>
      <c r="X245" s="26">
        <f t="shared" si="20"/>
        <v>1</v>
      </c>
      <c r="Y245" s="27">
        <f t="shared" ref="Y245:Y276" si="25">ROUND(F245/(L245^2*0.005454),0)</f>
        <v>1</v>
      </c>
    </row>
    <row r="246" spans="1:25" x14ac:dyDescent="0.2">
      <c r="A246" s="25" t="s">
        <v>32</v>
      </c>
      <c r="B246" s="25">
        <v>16</v>
      </c>
      <c r="C246" s="28">
        <v>42246</v>
      </c>
      <c r="D246" s="25" t="s">
        <v>44</v>
      </c>
      <c r="E246" s="25">
        <v>11</v>
      </c>
      <c r="F246" s="25">
        <v>20</v>
      </c>
      <c r="G246" s="25" t="s">
        <v>27</v>
      </c>
      <c r="H246" s="25">
        <v>60</v>
      </c>
      <c r="I246" s="25">
        <v>38</v>
      </c>
      <c r="J246" s="25" t="s">
        <v>23</v>
      </c>
      <c r="K246" s="25" t="s">
        <v>43</v>
      </c>
      <c r="L246" s="25">
        <v>47</v>
      </c>
      <c r="M246" s="25">
        <v>138</v>
      </c>
      <c r="N246" s="25">
        <v>41.8</v>
      </c>
      <c r="V246" s="26">
        <f t="shared" si="24"/>
        <v>70</v>
      </c>
      <c r="W246" s="26" t="str">
        <f t="shared" si="19"/>
        <v>Rough-16-Pre</v>
      </c>
      <c r="X246" s="26">
        <f t="shared" si="20"/>
        <v>1</v>
      </c>
      <c r="Y246" s="27">
        <f t="shared" si="25"/>
        <v>2</v>
      </c>
    </row>
    <row r="247" spans="1:25" x14ac:dyDescent="0.2">
      <c r="A247" s="25" t="s">
        <v>32</v>
      </c>
      <c r="B247" s="25">
        <v>16</v>
      </c>
      <c r="C247" s="28">
        <v>42260</v>
      </c>
      <c r="D247" s="25" t="s">
        <v>40</v>
      </c>
      <c r="E247" s="25">
        <v>11</v>
      </c>
      <c r="F247" s="25">
        <v>20</v>
      </c>
      <c r="G247" s="25" t="s">
        <v>27</v>
      </c>
      <c r="H247" s="25">
        <v>60</v>
      </c>
      <c r="I247" s="25">
        <v>38</v>
      </c>
      <c r="J247" s="25" t="s">
        <v>23</v>
      </c>
      <c r="K247" s="25" t="s">
        <v>43</v>
      </c>
      <c r="L247" s="25">
        <v>47</v>
      </c>
      <c r="M247" s="25">
        <v>138</v>
      </c>
      <c r="N247" s="25">
        <v>65</v>
      </c>
      <c r="O247" s="25">
        <v>0</v>
      </c>
      <c r="P247" s="25">
        <v>56</v>
      </c>
      <c r="Q247" s="25">
        <v>0</v>
      </c>
      <c r="R247" s="25">
        <v>0</v>
      </c>
      <c r="S247" s="25">
        <v>0</v>
      </c>
      <c r="T247" s="25">
        <v>0</v>
      </c>
      <c r="V247" s="26">
        <f t="shared" si="24"/>
        <v>53</v>
      </c>
      <c r="W247" s="26" t="str">
        <f t="shared" si="19"/>
        <v>Rough-16-Post</v>
      </c>
      <c r="X247" s="26">
        <f t="shared" si="20"/>
        <v>1</v>
      </c>
      <c r="Y247" s="27">
        <f t="shared" si="25"/>
        <v>2</v>
      </c>
    </row>
    <row r="248" spans="1:25" x14ac:dyDescent="0.2">
      <c r="A248" s="25" t="s">
        <v>32</v>
      </c>
      <c r="B248" s="25">
        <v>16</v>
      </c>
      <c r="C248" s="28">
        <v>42246</v>
      </c>
      <c r="D248" s="25" t="s">
        <v>44</v>
      </c>
      <c r="E248" s="25">
        <v>12</v>
      </c>
      <c r="F248" s="25">
        <v>20</v>
      </c>
      <c r="G248" s="25" t="s">
        <v>27</v>
      </c>
      <c r="H248" s="25">
        <v>60</v>
      </c>
      <c r="I248" s="25">
        <v>50</v>
      </c>
      <c r="J248" s="25" t="s">
        <v>23</v>
      </c>
      <c r="K248" s="25" t="s">
        <v>43</v>
      </c>
      <c r="L248" s="25">
        <v>37.799999999999997</v>
      </c>
      <c r="M248" s="25">
        <v>123</v>
      </c>
      <c r="N248" s="25">
        <v>34.5</v>
      </c>
      <c r="V248" s="26">
        <f t="shared" si="24"/>
        <v>72</v>
      </c>
      <c r="W248" s="26" t="str">
        <f t="shared" si="19"/>
        <v>Rough-16-Pre</v>
      </c>
      <c r="X248" s="26">
        <f t="shared" si="20"/>
        <v>1</v>
      </c>
      <c r="Y248" s="27">
        <f t="shared" si="25"/>
        <v>3</v>
      </c>
    </row>
    <row r="249" spans="1:25" x14ac:dyDescent="0.2">
      <c r="A249" s="25" t="s">
        <v>32</v>
      </c>
      <c r="B249" s="25">
        <v>16</v>
      </c>
      <c r="C249" s="28">
        <v>42260</v>
      </c>
      <c r="D249" s="25" t="s">
        <v>40</v>
      </c>
      <c r="E249" s="25">
        <v>12</v>
      </c>
      <c r="F249" s="25">
        <v>20</v>
      </c>
      <c r="G249" s="25" t="s">
        <v>27</v>
      </c>
      <c r="H249" s="25">
        <v>60</v>
      </c>
      <c r="I249" s="25">
        <v>50</v>
      </c>
      <c r="J249" s="25" t="s">
        <v>23</v>
      </c>
      <c r="K249" s="25" t="s">
        <v>43</v>
      </c>
      <c r="L249" s="25">
        <v>37.799999999999997</v>
      </c>
      <c r="M249" s="25">
        <v>123</v>
      </c>
      <c r="N249" s="25">
        <v>37</v>
      </c>
      <c r="O249" s="25">
        <v>0</v>
      </c>
      <c r="P249" s="25">
        <v>20</v>
      </c>
      <c r="Q249" s="25">
        <v>0</v>
      </c>
      <c r="R249" s="25">
        <v>0</v>
      </c>
      <c r="S249" s="25">
        <v>0</v>
      </c>
      <c r="T249" s="25">
        <v>0</v>
      </c>
      <c r="V249" s="26">
        <f t="shared" si="24"/>
        <v>70</v>
      </c>
      <c r="W249" s="26" t="str">
        <f t="shared" si="19"/>
        <v>Rough-16-Post</v>
      </c>
      <c r="X249" s="26">
        <f t="shared" si="20"/>
        <v>1</v>
      </c>
      <c r="Y249" s="27">
        <f t="shared" si="25"/>
        <v>3</v>
      </c>
    </row>
    <row r="250" spans="1:25" x14ac:dyDescent="0.2">
      <c r="A250" s="25" t="s">
        <v>32</v>
      </c>
      <c r="B250" s="25">
        <v>16</v>
      </c>
      <c r="C250" s="28">
        <v>42246</v>
      </c>
      <c r="D250" s="25" t="s">
        <v>44</v>
      </c>
      <c r="E250" s="25">
        <v>13</v>
      </c>
      <c r="F250" s="25">
        <v>20</v>
      </c>
      <c r="G250" s="25" t="s">
        <v>28</v>
      </c>
      <c r="H250" s="25">
        <v>60</v>
      </c>
      <c r="I250" s="25">
        <v>59</v>
      </c>
      <c r="J250" s="25" t="s">
        <v>26</v>
      </c>
      <c r="K250" s="25">
        <v>5</v>
      </c>
      <c r="L250" s="25">
        <v>31.1</v>
      </c>
      <c r="M250" s="25">
        <v>8</v>
      </c>
      <c r="N250" s="25" t="s">
        <v>41</v>
      </c>
      <c r="U250" s="25" t="s">
        <v>88</v>
      </c>
      <c r="V250" s="26">
        <v>0</v>
      </c>
      <c r="W250" s="26" t="str">
        <f t="shared" si="19"/>
        <v>Rough-16-Pre</v>
      </c>
      <c r="X250" s="26">
        <f t="shared" si="20"/>
        <v>6</v>
      </c>
      <c r="Y250" s="27">
        <f t="shared" si="25"/>
        <v>4</v>
      </c>
    </row>
    <row r="251" spans="1:25" x14ac:dyDescent="0.2">
      <c r="A251" s="25" t="s">
        <v>32</v>
      </c>
      <c r="B251" s="25">
        <v>16</v>
      </c>
      <c r="C251" s="28">
        <v>42260</v>
      </c>
      <c r="D251" s="25" t="s">
        <v>40</v>
      </c>
      <c r="E251" s="25">
        <v>13</v>
      </c>
      <c r="F251" s="25">
        <v>20</v>
      </c>
      <c r="G251" s="25" t="s">
        <v>28</v>
      </c>
      <c r="H251" s="25">
        <v>60</v>
      </c>
      <c r="I251" s="25">
        <v>59</v>
      </c>
      <c r="J251" s="25" t="s">
        <v>26</v>
      </c>
      <c r="K251" s="25">
        <v>5</v>
      </c>
      <c r="L251" s="25">
        <v>31.1</v>
      </c>
      <c r="M251" s="25">
        <v>8</v>
      </c>
      <c r="N251" s="25" t="s">
        <v>41</v>
      </c>
      <c r="O251" s="25">
        <v>8</v>
      </c>
      <c r="P251" s="25">
        <v>8</v>
      </c>
      <c r="Q251" s="25" t="s">
        <v>41</v>
      </c>
      <c r="R251" s="25" t="s">
        <v>41</v>
      </c>
      <c r="S251" s="25" t="s">
        <v>41</v>
      </c>
      <c r="T251" s="25" t="s">
        <v>41</v>
      </c>
      <c r="U251" s="25" t="s">
        <v>88</v>
      </c>
      <c r="V251" s="26">
        <v>0</v>
      </c>
      <c r="W251" s="26" t="str">
        <f t="shared" si="19"/>
        <v>Rough-16-Post</v>
      </c>
      <c r="X251" s="26">
        <f t="shared" si="20"/>
        <v>6</v>
      </c>
      <c r="Y251" s="27">
        <f t="shared" si="25"/>
        <v>4</v>
      </c>
    </row>
    <row r="252" spans="1:25" x14ac:dyDescent="0.2">
      <c r="A252" s="36" t="s">
        <v>32</v>
      </c>
      <c r="B252" s="25">
        <v>17</v>
      </c>
      <c r="C252" s="28">
        <v>42246</v>
      </c>
      <c r="D252" s="25" t="s">
        <v>44</v>
      </c>
      <c r="E252" s="25">
        <v>1</v>
      </c>
      <c r="F252" s="25">
        <v>20</v>
      </c>
      <c r="G252" s="25" t="s">
        <v>28</v>
      </c>
      <c r="H252" s="25">
        <v>30</v>
      </c>
      <c r="I252" s="25">
        <v>2</v>
      </c>
      <c r="J252" s="25" t="s">
        <v>23</v>
      </c>
      <c r="K252" s="25" t="s">
        <v>43</v>
      </c>
      <c r="L252" s="25">
        <v>17.7</v>
      </c>
      <c r="M252" s="25">
        <v>83.1</v>
      </c>
      <c r="N252" s="19">
        <v>0</v>
      </c>
      <c r="V252" s="26">
        <f>ROUND(((M252-N252)/M252)*100,0)</f>
        <v>100</v>
      </c>
      <c r="W252" s="26" t="str">
        <f t="shared" si="19"/>
        <v>Rough-17-Pre</v>
      </c>
      <c r="X252" s="26">
        <f t="shared" si="20"/>
        <v>1</v>
      </c>
      <c r="Y252" s="27">
        <f t="shared" si="25"/>
        <v>12</v>
      </c>
    </row>
    <row r="253" spans="1:25" x14ac:dyDescent="0.2">
      <c r="A253" s="25" t="s">
        <v>32</v>
      </c>
      <c r="B253" s="25">
        <v>17</v>
      </c>
      <c r="C253" s="28">
        <v>42260</v>
      </c>
      <c r="D253" s="25" t="s">
        <v>40</v>
      </c>
      <c r="E253" s="25">
        <v>1</v>
      </c>
      <c r="F253" s="25">
        <v>20</v>
      </c>
      <c r="G253" s="25" t="s">
        <v>28</v>
      </c>
      <c r="H253" s="25">
        <v>30</v>
      </c>
      <c r="I253" s="25">
        <v>2</v>
      </c>
      <c r="J253" s="25" t="s">
        <v>23</v>
      </c>
      <c r="K253" s="25" t="s">
        <v>43</v>
      </c>
      <c r="L253" s="25">
        <v>17.7</v>
      </c>
      <c r="M253" s="25">
        <v>83.1</v>
      </c>
      <c r="N253" s="19">
        <v>81</v>
      </c>
      <c r="O253" s="25">
        <v>72</v>
      </c>
      <c r="P253" s="25">
        <v>72</v>
      </c>
      <c r="Q253" s="25">
        <v>80</v>
      </c>
      <c r="R253" s="25">
        <v>98</v>
      </c>
      <c r="S253" s="25">
        <v>75</v>
      </c>
      <c r="T253" s="25">
        <v>95</v>
      </c>
      <c r="V253" s="30">
        <v>10</v>
      </c>
      <c r="W253" s="26" t="str">
        <f t="shared" si="19"/>
        <v>Rough-17-Post</v>
      </c>
      <c r="X253" s="26">
        <f t="shared" si="20"/>
        <v>1</v>
      </c>
      <c r="Y253" s="27">
        <f t="shared" si="25"/>
        <v>12</v>
      </c>
    </row>
    <row r="254" spans="1:25" x14ac:dyDescent="0.2">
      <c r="A254" s="25" t="s">
        <v>32</v>
      </c>
      <c r="B254" s="25">
        <v>17</v>
      </c>
      <c r="C254" s="28">
        <v>42246</v>
      </c>
      <c r="D254" s="25" t="s">
        <v>44</v>
      </c>
      <c r="E254" s="25">
        <v>2</v>
      </c>
      <c r="F254" s="25">
        <v>20</v>
      </c>
      <c r="G254" s="25" t="s">
        <v>28</v>
      </c>
      <c r="H254" s="25">
        <v>28</v>
      </c>
      <c r="I254" s="25">
        <v>30</v>
      </c>
      <c r="J254" s="25" t="s">
        <v>26</v>
      </c>
      <c r="K254" s="25">
        <v>4</v>
      </c>
      <c r="L254" s="25">
        <v>20.2</v>
      </c>
      <c r="M254" s="25">
        <v>81.400000000000006</v>
      </c>
      <c r="N254" s="25" t="s">
        <v>41</v>
      </c>
      <c r="U254" s="25" t="s">
        <v>89</v>
      </c>
      <c r="V254" s="26">
        <v>0</v>
      </c>
      <c r="W254" s="26" t="str">
        <f t="shared" si="19"/>
        <v>Rough-17-Pre</v>
      </c>
      <c r="X254" s="26">
        <f t="shared" si="20"/>
        <v>6</v>
      </c>
      <c r="Y254" s="27">
        <f t="shared" si="25"/>
        <v>9</v>
      </c>
    </row>
    <row r="255" spans="1:25" x14ac:dyDescent="0.2">
      <c r="A255" s="25" t="s">
        <v>32</v>
      </c>
      <c r="B255" s="25">
        <v>17</v>
      </c>
      <c r="C255" s="28">
        <v>42260</v>
      </c>
      <c r="D255" s="25" t="s">
        <v>40</v>
      </c>
      <c r="E255" s="25">
        <v>2</v>
      </c>
      <c r="F255" s="25">
        <v>20</v>
      </c>
      <c r="G255" s="25" t="s">
        <v>28</v>
      </c>
      <c r="H255" s="25">
        <v>28</v>
      </c>
      <c r="I255" s="25">
        <v>30</v>
      </c>
      <c r="J255" s="25" t="s">
        <v>26</v>
      </c>
      <c r="K255" s="25">
        <v>4</v>
      </c>
      <c r="L255" s="25">
        <v>20.2</v>
      </c>
      <c r="M255" s="25">
        <v>13</v>
      </c>
      <c r="N255" s="25" t="s">
        <v>41</v>
      </c>
      <c r="O255" s="25">
        <v>0</v>
      </c>
      <c r="P255" s="25">
        <v>0</v>
      </c>
      <c r="Q255" s="25" t="s">
        <v>41</v>
      </c>
      <c r="R255" s="25" t="s">
        <v>41</v>
      </c>
      <c r="S255" s="25" t="s">
        <v>41</v>
      </c>
      <c r="T255" s="25" t="s">
        <v>41</v>
      </c>
      <c r="U255" s="25" t="s">
        <v>89</v>
      </c>
      <c r="V255" s="26">
        <v>0</v>
      </c>
      <c r="W255" s="26" t="str">
        <f t="shared" si="19"/>
        <v>Rough-17-Post</v>
      </c>
      <c r="X255" s="26">
        <f t="shared" si="20"/>
        <v>6</v>
      </c>
      <c r="Y255" s="27">
        <f t="shared" si="25"/>
        <v>9</v>
      </c>
    </row>
    <row r="256" spans="1:25" x14ac:dyDescent="0.2">
      <c r="A256" s="25" t="s">
        <v>32</v>
      </c>
      <c r="B256" s="25">
        <v>17</v>
      </c>
      <c r="C256" s="28">
        <v>42246</v>
      </c>
      <c r="D256" s="25" t="s">
        <v>44</v>
      </c>
      <c r="E256" s="25">
        <v>3</v>
      </c>
      <c r="F256" s="25">
        <v>20</v>
      </c>
      <c r="G256" s="25" t="s">
        <v>28</v>
      </c>
      <c r="H256" s="25">
        <v>15</v>
      </c>
      <c r="I256" s="25">
        <v>50</v>
      </c>
      <c r="J256" s="25" t="s">
        <v>26</v>
      </c>
      <c r="K256" s="25">
        <v>1</v>
      </c>
      <c r="L256" s="25">
        <v>18</v>
      </c>
      <c r="M256" s="25">
        <v>68.7</v>
      </c>
      <c r="N256" s="25" t="s">
        <v>41</v>
      </c>
      <c r="V256" s="26">
        <v>0</v>
      </c>
      <c r="W256" s="26" t="str">
        <f t="shared" si="19"/>
        <v>Rough-17-Pre</v>
      </c>
      <c r="X256" s="26">
        <f t="shared" si="20"/>
        <v>6</v>
      </c>
      <c r="Y256" s="27">
        <f t="shared" si="25"/>
        <v>11</v>
      </c>
    </row>
    <row r="257" spans="1:25" s="31" customFormat="1" x14ac:dyDescent="0.2">
      <c r="A257" s="31" t="s">
        <v>32</v>
      </c>
      <c r="B257" s="31">
        <v>17</v>
      </c>
      <c r="C257" s="33">
        <v>42260</v>
      </c>
      <c r="D257" s="31" t="s">
        <v>40</v>
      </c>
      <c r="E257" s="31">
        <v>3</v>
      </c>
      <c r="F257" s="31">
        <v>20</v>
      </c>
      <c r="G257" s="31" t="s">
        <v>28</v>
      </c>
      <c r="H257" s="31">
        <v>15</v>
      </c>
      <c r="I257" s="31">
        <v>50</v>
      </c>
      <c r="J257" s="31" t="s">
        <v>26</v>
      </c>
      <c r="K257" s="31" t="s">
        <v>41</v>
      </c>
      <c r="L257" s="31" t="s">
        <v>41</v>
      </c>
      <c r="M257" s="31" t="s">
        <v>41</v>
      </c>
      <c r="N257" s="31" t="s">
        <v>41</v>
      </c>
      <c r="O257" s="31" t="s">
        <v>41</v>
      </c>
      <c r="P257" s="31" t="s">
        <v>41</v>
      </c>
      <c r="Q257" s="31" t="s">
        <v>41</v>
      </c>
      <c r="R257" s="31" t="s">
        <v>41</v>
      </c>
      <c r="S257" s="31" t="s">
        <v>41</v>
      </c>
      <c r="T257" s="31" t="s">
        <v>41</v>
      </c>
      <c r="U257" s="31" t="s">
        <v>125</v>
      </c>
      <c r="V257" s="34" t="s">
        <v>139</v>
      </c>
      <c r="W257" s="34" t="str">
        <f t="shared" si="19"/>
        <v>Rough-17-Post</v>
      </c>
      <c r="X257" s="34">
        <f t="shared" si="20"/>
        <v>6</v>
      </c>
      <c r="Y257" s="35" t="e">
        <f t="shared" si="25"/>
        <v>#VALUE!</v>
      </c>
    </row>
    <row r="258" spans="1:25" x14ac:dyDescent="0.2">
      <c r="A258" s="25" t="s">
        <v>32</v>
      </c>
      <c r="B258" s="25">
        <v>17</v>
      </c>
      <c r="C258" s="28">
        <v>42246</v>
      </c>
      <c r="D258" s="25" t="s">
        <v>44</v>
      </c>
      <c r="E258" s="25">
        <v>4</v>
      </c>
      <c r="F258" s="25">
        <v>20</v>
      </c>
      <c r="G258" s="25" t="s">
        <v>28</v>
      </c>
      <c r="H258" s="25">
        <v>30</v>
      </c>
      <c r="I258" s="25" t="s">
        <v>41</v>
      </c>
      <c r="J258" s="25" t="s">
        <v>26</v>
      </c>
      <c r="K258" s="25">
        <v>4</v>
      </c>
      <c r="L258" s="25">
        <v>26.2</v>
      </c>
      <c r="M258" s="25">
        <v>17.8</v>
      </c>
      <c r="N258" s="25" t="s">
        <v>41</v>
      </c>
      <c r="U258" s="25" t="s">
        <v>90</v>
      </c>
      <c r="V258" s="26">
        <v>0</v>
      </c>
      <c r="W258" s="26" t="str">
        <f t="shared" ref="W258:W297" si="26">CONCATENATE(A258,"-",B258,"-",D258)</f>
        <v>Rough-17-Pre</v>
      </c>
      <c r="X258" s="26">
        <f t="shared" ref="X258:X297" si="27">IF(J258="L",1,6)</f>
        <v>6</v>
      </c>
      <c r="Y258" s="27">
        <f t="shared" si="25"/>
        <v>5</v>
      </c>
    </row>
    <row r="259" spans="1:25" s="31" customFormat="1" x14ac:dyDescent="0.2">
      <c r="A259" s="31" t="s">
        <v>32</v>
      </c>
      <c r="B259" s="31">
        <v>17</v>
      </c>
      <c r="C259" s="33">
        <v>42246</v>
      </c>
      <c r="D259" s="31" t="s">
        <v>40</v>
      </c>
      <c r="E259" s="31">
        <v>4</v>
      </c>
      <c r="F259" s="31">
        <v>20</v>
      </c>
      <c r="G259" s="31" t="s">
        <v>28</v>
      </c>
      <c r="H259" s="31">
        <v>30</v>
      </c>
      <c r="I259" s="31" t="s">
        <v>41</v>
      </c>
      <c r="J259" s="31" t="s">
        <v>26</v>
      </c>
      <c r="K259" s="31" t="s">
        <v>41</v>
      </c>
      <c r="L259" s="31" t="s">
        <v>41</v>
      </c>
      <c r="M259" s="31" t="s">
        <v>41</v>
      </c>
      <c r="N259" s="31" t="s">
        <v>41</v>
      </c>
      <c r="O259" s="31" t="s">
        <v>41</v>
      </c>
      <c r="P259" s="31" t="s">
        <v>41</v>
      </c>
      <c r="Q259" s="31" t="s">
        <v>41</v>
      </c>
      <c r="R259" s="31" t="s">
        <v>41</v>
      </c>
      <c r="S259" s="31" t="s">
        <v>41</v>
      </c>
      <c r="T259" s="31" t="s">
        <v>41</v>
      </c>
      <c r="U259" s="31" t="s">
        <v>90</v>
      </c>
      <c r="V259" s="34" t="s">
        <v>139</v>
      </c>
      <c r="W259" s="34" t="str">
        <f t="shared" si="26"/>
        <v>Rough-17-Post</v>
      </c>
      <c r="X259" s="34">
        <f t="shared" si="27"/>
        <v>6</v>
      </c>
      <c r="Y259" s="35" t="e">
        <f t="shared" si="25"/>
        <v>#VALUE!</v>
      </c>
    </row>
    <row r="260" spans="1:25" x14ac:dyDescent="0.2">
      <c r="A260" s="25" t="s">
        <v>32</v>
      </c>
      <c r="B260" s="25">
        <v>17</v>
      </c>
      <c r="C260" s="28">
        <v>42246</v>
      </c>
      <c r="D260" s="25" t="s">
        <v>44</v>
      </c>
      <c r="E260" s="25">
        <v>5</v>
      </c>
      <c r="F260" s="25">
        <v>20</v>
      </c>
      <c r="G260" s="25" t="s">
        <v>81</v>
      </c>
      <c r="H260" s="25">
        <v>12</v>
      </c>
      <c r="I260" s="25">
        <v>125</v>
      </c>
      <c r="J260" s="25" t="s">
        <v>23</v>
      </c>
      <c r="K260" s="25" t="s">
        <v>43</v>
      </c>
      <c r="L260" s="25">
        <v>22.3</v>
      </c>
      <c r="M260" s="25">
        <v>74.7</v>
      </c>
      <c r="N260" s="25">
        <v>18.899999999999999</v>
      </c>
      <c r="U260" s="25" t="s">
        <v>91</v>
      </c>
      <c r="V260" s="26">
        <f>ROUND(((M260-N260)/M260)*100,0)</f>
        <v>75</v>
      </c>
      <c r="W260" s="26" t="str">
        <f t="shared" si="26"/>
        <v>Rough-17-Pre</v>
      </c>
      <c r="X260" s="26">
        <f t="shared" si="27"/>
        <v>1</v>
      </c>
      <c r="Y260" s="27">
        <f t="shared" si="25"/>
        <v>7</v>
      </c>
    </row>
    <row r="261" spans="1:25" x14ac:dyDescent="0.2">
      <c r="A261" s="25" t="s">
        <v>32</v>
      </c>
      <c r="B261" s="25">
        <v>17</v>
      </c>
      <c r="C261" s="28">
        <v>42260</v>
      </c>
      <c r="D261" s="25" t="s">
        <v>40</v>
      </c>
      <c r="E261" s="25">
        <v>5</v>
      </c>
      <c r="F261" s="25">
        <v>20</v>
      </c>
      <c r="G261" s="25" t="s">
        <v>81</v>
      </c>
      <c r="H261" s="25">
        <v>12</v>
      </c>
      <c r="I261" s="25">
        <v>125</v>
      </c>
      <c r="J261" s="25" t="s">
        <v>26</v>
      </c>
      <c r="K261" s="25">
        <v>1</v>
      </c>
      <c r="L261" s="25">
        <v>22.3</v>
      </c>
      <c r="M261" s="25">
        <v>74.7</v>
      </c>
      <c r="N261" s="25" t="s">
        <v>41</v>
      </c>
      <c r="O261" s="25">
        <v>17</v>
      </c>
      <c r="P261" s="25">
        <v>30</v>
      </c>
      <c r="Q261" s="25">
        <v>82</v>
      </c>
      <c r="R261" s="25">
        <v>100</v>
      </c>
      <c r="S261" s="25">
        <v>25</v>
      </c>
      <c r="T261" s="25">
        <v>10</v>
      </c>
      <c r="U261" s="25" t="s">
        <v>91</v>
      </c>
      <c r="V261" s="26">
        <v>0</v>
      </c>
      <c r="W261" s="26" t="str">
        <f t="shared" si="26"/>
        <v>Rough-17-Post</v>
      </c>
      <c r="X261" s="26">
        <f t="shared" si="27"/>
        <v>6</v>
      </c>
      <c r="Y261" s="27">
        <f t="shared" si="25"/>
        <v>7</v>
      </c>
    </row>
    <row r="262" spans="1:25" x14ac:dyDescent="0.2">
      <c r="A262" s="25" t="s">
        <v>32</v>
      </c>
      <c r="B262" s="25">
        <v>17</v>
      </c>
      <c r="C262" s="28">
        <v>42246</v>
      </c>
      <c r="D262" s="25" t="s">
        <v>44</v>
      </c>
      <c r="E262" s="25">
        <v>6</v>
      </c>
      <c r="F262" s="25">
        <v>20</v>
      </c>
      <c r="G262" s="25" t="s">
        <v>28</v>
      </c>
      <c r="H262" s="25">
        <v>20</v>
      </c>
      <c r="I262" s="25">
        <v>170</v>
      </c>
      <c r="J262" s="25" t="s">
        <v>23</v>
      </c>
      <c r="K262" s="25" t="s">
        <v>43</v>
      </c>
      <c r="L262" s="25">
        <v>14</v>
      </c>
      <c r="M262" s="25">
        <v>51.3</v>
      </c>
      <c r="N262" s="25">
        <v>12.4</v>
      </c>
      <c r="U262" s="25" t="s">
        <v>92</v>
      </c>
      <c r="V262" s="26">
        <f>ROUND(((M262-N262)/M262)*100,0)</f>
        <v>76</v>
      </c>
      <c r="W262" s="26" t="str">
        <f t="shared" si="26"/>
        <v>Rough-17-Pre</v>
      </c>
      <c r="X262" s="26">
        <f t="shared" si="27"/>
        <v>1</v>
      </c>
      <c r="Y262" s="27">
        <f t="shared" si="25"/>
        <v>19</v>
      </c>
    </row>
    <row r="263" spans="1:25" x14ac:dyDescent="0.2">
      <c r="A263" s="25" t="s">
        <v>32</v>
      </c>
      <c r="B263" s="25">
        <v>17</v>
      </c>
      <c r="C263" s="28">
        <v>42260</v>
      </c>
      <c r="D263" s="25" t="s">
        <v>40</v>
      </c>
      <c r="E263" s="25">
        <v>6</v>
      </c>
      <c r="F263" s="25">
        <v>20</v>
      </c>
      <c r="G263" s="25" t="s">
        <v>28</v>
      </c>
      <c r="H263" s="25">
        <v>20</v>
      </c>
      <c r="I263" s="25">
        <v>170</v>
      </c>
      <c r="J263" s="25" t="s">
        <v>26</v>
      </c>
      <c r="K263" s="25">
        <v>1</v>
      </c>
      <c r="L263" s="25">
        <v>14</v>
      </c>
      <c r="M263" s="25">
        <v>51.3</v>
      </c>
      <c r="N263" s="25" t="s">
        <v>41</v>
      </c>
      <c r="O263" s="25">
        <v>17</v>
      </c>
      <c r="P263" s="25">
        <v>27</v>
      </c>
      <c r="Q263" s="25">
        <v>56</v>
      </c>
      <c r="R263" s="25">
        <v>100</v>
      </c>
      <c r="S263" s="25">
        <v>0</v>
      </c>
      <c r="T263" s="25">
        <v>0</v>
      </c>
      <c r="U263" s="25" t="s">
        <v>92</v>
      </c>
      <c r="V263" s="26">
        <v>0</v>
      </c>
      <c r="W263" s="26" t="str">
        <f t="shared" si="26"/>
        <v>Rough-17-Post</v>
      </c>
      <c r="X263" s="26">
        <f t="shared" si="27"/>
        <v>6</v>
      </c>
      <c r="Y263" s="27">
        <f t="shared" si="25"/>
        <v>19</v>
      </c>
    </row>
    <row r="264" spans="1:25" x14ac:dyDescent="0.2">
      <c r="A264" s="25" t="s">
        <v>32</v>
      </c>
      <c r="B264" s="25">
        <v>17</v>
      </c>
      <c r="C264" s="28">
        <v>42246</v>
      </c>
      <c r="D264" s="25" t="s">
        <v>44</v>
      </c>
      <c r="E264" s="25">
        <v>7</v>
      </c>
      <c r="F264" s="25">
        <v>20</v>
      </c>
      <c r="G264" s="25" t="s">
        <v>27</v>
      </c>
      <c r="H264" s="25">
        <v>45</v>
      </c>
      <c r="I264" s="25">
        <v>205</v>
      </c>
      <c r="J264" s="25" t="s">
        <v>26</v>
      </c>
      <c r="K264" s="25">
        <v>1</v>
      </c>
      <c r="L264" s="25">
        <v>21.9</v>
      </c>
      <c r="M264" s="25">
        <v>78</v>
      </c>
      <c r="N264" s="25" t="s">
        <v>41</v>
      </c>
      <c r="V264" s="26">
        <v>0</v>
      </c>
      <c r="W264" s="26" t="str">
        <f t="shared" si="26"/>
        <v>Rough-17-Pre</v>
      </c>
      <c r="X264" s="26">
        <f t="shared" si="27"/>
        <v>6</v>
      </c>
      <c r="Y264" s="27">
        <f t="shared" si="25"/>
        <v>8</v>
      </c>
    </row>
    <row r="265" spans="1:25" x14ac:dyDescent="0.2">
      <c r="A265" s="25" t="s">
        <v>32</v>
      </c>
      <c r="B265" s="25">
        <v>17</v>
      </c>
      <c r="C265" s="28">
        <v>42260</v>
      </c>
      <c r="D265" s="25" t="s">
        <v>40</v>
      </c>
      <c r="E265" s="25">
        <v>7</v>
      </c>
      <c r="F265" s="25">
        <v>20</v>
      </c>
      <c r="G265" s="25" t="s">
        <v>27</v>
      </c>
      <c r="H265" s="25">
        <v>45</v>
      </c>
      <c r="I265" s="25">
        <v>205</v>
      </c>
      <c r="J265" s="25" t="s">
        <v>26</v>
      </c>
      <c r="K265" s="25">
        <v>1</v>
      </c>
      <c r="L265" s="25">
        <v>21.9</v>
      </c>
      <c r="M265" s="25">
        <v>78</v>
      </c>
      <c r="N265" s="25" t="s">
        <v>41</v>
      </c>
      <c r="O265" s="25">
        <v>15</v>
      </c>
      <c r="P265" s="25">
        <v>30</v>
      </c>
      <c r="Q265" s="25" t="s">
        <v>41</v>
      </c>
      <c r="R265" s="25" t="s">
        <v>41</v>
      </c>
      <c r="S265" s="25" t="s">
        <v>41</v>
      </c>
      <c r="T265" s="25" t="s">
        <v>41</v>
      </c>
      <c r="V265" s="26">
        <v>0</v>
      </c>
      <c r="W265" s="26" t="str">
        <f t="shared" si="26"/>
        <v>Rough-17-Post</v>
      </c>
      <c r="X265" s="26">
        <f t="shared" si="27"/>
        <v>6</v>
      </c>
      <c r="Y265" s="27">
        <f t="shared" si="25"/>
        <v>8</v>
      </c>
    </row>
    <row r="266" spans="1:25" x14ac:dyDescent="0.2">
      <c r="A266" s="25" t="s">
        <v>32</v>
      </c>
      <c r="B266" s="25">
        <v>17</v>
      </c>
      <c r="C266" s="28">
        <v>42246</v>
      </c>
      <c r="D266" s="25" t="s">
        <v>44</v>
      </c>
      <c r="E266" s="25">
        <v>8</v>
      </c>
      <c r="F266" s="25">
        <v>20</v>
      </c>
      <c r="G266" s="25" t="s">
        <v>28</v>
      </c>
      <c r="H266" s="25">
        <v>20</v>
      </c>
      <c r="I266" s="25">
        <v>210</v>
      </c>
      <c r="J266" s="25" t="s">
        <v>23</v>
      </c>
      <c r="K266" s="25" t="s">
        <v>25</v>
      </c>
      <c r="L266" s="25">
        <v>9.5</v>
      </c>
      <c r="M266" s="25">
        <v>50</v>
      </c>
      <c r="N266" s="25">
        <v>32.799999999999997</v>
      </c>
      <c r="U266" s="25" t="s">
        <v>92</v>
      </c>
      <c r="V266" s="26">
        <f>ROUND(((M266-N266)/M266)*100,0)</f>
        <v>34</v>
      </c>
      <c r="W266" s="26" t="str">
        <f t="shared" si="26"/>
        <v>Rough-17-Pre</v>
      </c>
      <c r="X266" s="26">
        <f t="shared" si="27"/>
        <v>1</v>
      </c>
      <c r="Y266" s="27">
        <f t="shared" si="25"/>
        <v>41</v>
      </c>
    </row>
    <row r="267" spans="1:25" x14ac:dyDescent="0.2">
      <c r="A267" s="25" t="s">
        <v>32</v>
      </c>
      <c r="B267" s="25">
        <v>17</v>
      </c>
      <c r="C267" s="28">
        <v>42260</v>
      </c>
      <c r="D267" s="25" t="s">
        <v>40</v>
      </c>
      <c r="E267" s="25">
        <v>8</v>
      </c>
      <c r="F267" s="25">
        <v>20</v>
      </c>
      <c r="G267" s="25" t="s">
        <v>28</v>
      </c>
      <c r="H267" s="25">
        <v>20</v>
      </c>
      <c r="I267" s="25">
        <v>210</v>
      </c>
      <c r="J267" s="25" t="s">
        <v>26</v>
      </c>
      <c r="K267" s="25">
        <v>1</v>
      </c>
      <c r="L267" s="25">
        <v>9.5</v>
      </c>
      <c r="M267" s="25">
        <v>50</v>
      </c>
      <c r="N267" s="25" t="s">
        <v>41</v>
      </c>
      <c r="O267" s="25">
        <v>18</v>
      </c>
      <c r="P267" s="25">
        <v>28</v>
      </c>
      <c r="Q267" s="25">
        <v>50</v>
      </c>
      <c r="R267" s="25">
        <v>100</v>
      </c>
      <c r="S267" s="25">
        <v>0</v>
      </c>
      <c r="T267" s="25">
        <v>0</v>
      </c>
      <c r="U267" s="25" t="s">
        <v>92</v>
      </c>
      <c r="V267" s="26">
        <v>0</v>
      </c>
      <c r="W267" s="26" t="str">
        <f t="shared" si="26"/>
        <v>Rough-17-Post</v>
      </c>
      <c r="X267" s="26">
        <f t="shared" si="27"/>
        <v>6</v>
      </c>
      <c r="Y267" s="27">
        <f t="shared" si="25"/>
        <v>41</v>
      </c>
    </row>
    <row r="268" spans="1:25" x14ac:dyDescent="0.2">
      <c r="A268" s="25" t="s">
        <v>32</v>
      </c>
      <c r="B268" s="25">
        <v>17</v>
      </c>
      <c r="C268" s="28">
        <v>42246</v>
      </c>
      <c r="D268" s="25" t="s">
        <v>44</v>
      </c>
      <c r="E268" s="25">
        <v>9</v>
      </c>
      <c r="F268" s="25">
        <v>20</v>
      </c>
      <c r="G268" s="25" t="s">
        <v>81</v>
      </c>
      <c r="H268" s="25" t="s">
        <v>41</v>
      </c>
      <c r="I268" s="25">
        <v>270</v>
      </c>
      <c r="J268" s="25" t="s">
        <v>23</v>
      </c>
      <c r="K268" s="25" t="s">
        <v>25</v>
      </c>
      <c r="L268" s="25">
        <v>16.8</v>
      </c>
      <c r="M268" s="25">
        <v>42</v>
      </c>
      <c r="N268" s="25">
        <v>11.6</v>
      </c>
      <c r="U268" s="25" t="s">
        <v>93</v>
      </c>
      <c r="V268" s="26">
        <f>ROUND(((M268-N268)/M268)*100,0)</f>
        <v>72</v>
      </c>
      <c r="W268" s="26" t="str">
        <f t="shared" si="26"/>
        <v>Rough-17-Pre</v>
      </c>
      <c r="X268" s="26">
        <f t="shared" si="27"/>
        <v>1</v>
      </c>
      <c r="Y268" s="27">
        <f t="shared" si="25"/>
        <v>13</v>
      </c>
    </row>
    <row r="269" spans="1:25" x14ac:dyDescent="0.2">
      <c r="A269" s="25" t="s">
        <v>32</v>
      </c>
      <c r="B269" s="25">
        <v>17</v>
      </c>
      <c r="C269" s="28">
        <v>42260</v>
      </c>
      <c r="D269" s="25" t="s">
        <v>40</v>
      </c>
      <c r="E269" s="25">
        <v>9</v>
      </c>
      <c r="F269" s="25">
        <v>20</v>
      </c>
      <c r="G269" s="25" t="s">
        <v>81</v>
      </c>
      <c r="H269" s="25" t="s">
        <v>41</v>
      </c>
      <c r="I269" s="25">
        <v>270</v>
      </c>
      <c r="J269" s="25" t="s">
        <v>23</v>
      </c>
      <c r="K269" s="25" t="s">
        <v>25</v>
      </c>
      <c r="L269" s="25">
        <v>16.8</v>
      </c>
      <c r="M269" s="25">
        <v>42</v>
      </c>
      <c r="N269" s="25">
        <v>28</v>
      </c>
      <c r="O269" s="25">
        <v>17</v>
      </c>
      <c r="P269" s="25">
        <v>24</v>
      </c>
      <c r="Q269" s="25">
        <v>28</v>
      </c>
      <c r="R269" s="25">
        <v>80</v>
      </c>
      <c r="S269" s="25">
        <v>0</v>
      </c>
      <c r="T269" s="25">
        <v>0</v>
      </c>
      <c r="U269" s="25" t="s">
        <v>93</v>
      </c>
      <c r="V269" s="26">
        <f>ROUND(((M269-N269)/M269)*100,0)</f>
        <v>33</v>
      </c>
      <c r="W269" s="26" t="str">
        <f t="shared" si="26"/>
        <v>Rough-17-Post</v>
      </c>
      <c r="X269" s="26">
        <f t="shared" si="27"/>
        <v>1</v>
      </c>
      <c r="Y269" s="27">
        <f t="shared" si="25"/>
        <v>13</v>
      </c>
    </row>
    <row r="270" spans="1:25" x14ac:dyDescent="0.2">
      <c r="A270" s="25" t="s">
        <v>32</v>
      </c>
      <c r="B270" s="25">
        <v>17</v>
      </c>
      <c r="C270" s="28">
        <v>42246</v>
      </c>
      <c r="D270" s="25" t="s">
        <v>44</v>
      </c>
      <c r="E270" s="25">
        <v>101</v>
      </c>
      <c r="F270" s="25">
        <v>5</v>
      </c>
      <c r="G270" s="25" t="s">
        <v>28</v>
      </c>
      <c r="H270" s="25">
        <v>20</v>
      </c>
      <c r="I270" s="25">
        <v>165</v>
      </c>
      <c r="J270" s="25" t="s">
        <v>23</v>
      </c>
      <c r="K270" s="25" t="s">
        <v>24</v>
      </c>
      <c r="L270" s="25">
        <v>4.5999999999999996</v>
      </c>
      <c r="M270" s="25">
        <v>27</v>
      </c>
      <c r="N270" s="25">
        <v>9</v>
      </c>
      <c r="S270" s="25" t="s">
        <v>76</v>
      </c>
      <c r="V270" s="26">
        <f>ROUND(((M270-N270)/M270)*100,0)</f>
        <v>67</v>
      </c>
      <c r="W270" s="26" t="str">
        <f t="shared" si="26"/>
        <v>Rough-17-Pre</v>
      </c>
      <c r="X270" s="26">
        <f t="shared" si="27"/>
        <v>1</v>
      </c>
      <c r="Y270" s="27">
        <f t="shared" si="25"/>
        <v>43</v>
      </c>
    </row>
    <row r="271" spans="1:25" x14ac:dyDescent="0.2">
      <c r="A271" s="25" t="s">
        <v>32</v>
      </c>
      <c r="B271" s="25">
        <v>17</v>
      </c>
      <c r="C271" s="28">
        <v>42260</v>
      </c>
      <c r="D271" s="25" t="s">
        <v>40</v>
      </c>
      <c r="E271" s="25">
        <v>101</v>
      </c>
      <c r="F271" s="25">
        <v>5</v>
      </c>
      <c r="G271" s="25" t="s">
        <v>28</v>
      </c>
      <c r="H271" s="25">
        <v>20</v>
      </c>
      <c r="I271" s="25">
        <v>165</v>
      </c>
      <c r="J271" s="25" t="s">
        <v>26</v>
      </c>
      <c r="K271" s="25">
        <v>1</v>
      </c>
      <c r="L271" s="25">
        <v>4.5999999999999996</v>
      </c>
      <c r="M271" s="25">
        <v>27</v>
      </c>
      <c r="N271" s="25" t="s">
        <v>41</v>
      </c>
      <c r="O271" s="25">
        <v>14</v>
      </c>
      <c r="P271" s="25">
        <v>16</v>
      </c>
      <c r="Q271" s="25">
        <v>27</v>
      </c>
      <c r="R271" s="25">
        <v>100</v>
      </c>
      <c r="S271" s="25">
        <v>0</v>
      </c>
      <c r="T271" s="25">
        <v>0</v>
      </c>
      <c r="V271" s="26">
        <v>0</v>
      </c>
      <c r="W271" s="26" t="str">
        <f t="shared" si="26"/>
        <v>Rough-17-Post</v>
      </c>
      <c r="X271" s="26">
        <f t="shared" si="27"/>
        <v>6</v>
      </c>
      <c r="Y271" s="27">
        <f t="shared" si="25"/>
        <v>43</v>
      </c>
    </row>
    <row r="272" spans="1:25" s="31" customFormat="1" x14ac:dyDescent="0.2">
      <c r="A272" s="25" t="s">
        <v>32</v>
      </c>
      <c r="B272" s="25">
        <v>17</v>
      </c>
      <c r="C272" s="28">
        <v>42246</v>
      </c>
      <c r="D272" s="25" t="s">
        <v>44</v>
      </c>
      <c r="E272" s="25">
        <v>102</v>
      </c>
      <c r="F272" s="25">
        <v>5</v>
      </c>
      <c r="G272" s="25" t="s">
        <v>28</v>
      </c>
      <c r="H272" s="25">
        <v>10</v>
      </c>
      <c r="I272" s="25">
        <v>230</v>
      </c>
      <c r="J272" s="25" t="s">
        <v>23</v>
      </c>
      <c r="K272" s="25" t="s">
        <v>24</v>
      </c>
      <c r="L272" s="25">
        <v>5.7</v>
      </c>
      <c r="M272" s="25">
        <v>35</v>
      </c>
      <c r="N272" s="25">
        <v>12</v>
      </c>
      <c r="O272" s="25"/>
      <c r="P272" s="25"/>
      <c r="Q272" s="25"/>
      <c r="R272" s="25"/>
      <c r="S272" s="25"/>
      <c r="T272" s="25"/>
      <c r="U272" s="25"/>
      <c r="V272" s="26">
        <f>ROUND(((M272-N272)/M272)*100,0)</f>
        <v>66</v>
      </c>
      <c r="W272" s="26" t="str">
        <f t="shared" si="26"/>
        <v>Rough-17-Pre</v>
      </c>
      <c r="X272" s="26">
        <f t="shared" si="27"/>
        <v>1</v>
      </c>
      <c r="Y272" s="27">
        <f t="shared" si="25"/>
        <v>28</v>
      </c>
    </row>
    <row r="273" spans="1:25" s="31" customFormat="1" x14ac:dyDescent="0.2">
      <c r="A273" s="25" t="s">
        <v>32</v>
      </c>
      <c r="B273" s="25">
        <v>17</v>
      </c>
      <c r="C273" s="28">
        <v>42260</v>
      </c>
      <c r="D273" s="25" t="s">
        <v>40</v>
      </c>
      <c r="E273" s="25">
        <v>102</v>
      </c>
      <c r="F273" s="25">
        <v>5</v>
      </c>
      <c r="G273" s="25" t="s">
        <v>28</v>
      </c>
      <c r="H273" s="25">
        <v>10</v>
      </c>
      <c r="I273" s="25">
        <v>230</v>
      </c>
      <c r="J273" s="25" t="s">
        <v>23</v>
      </c>
      <c r="K273" s="25" t="s">
        <v>24</v>
      </c>
      <c r="L273" s="25">
        <v>5.7</v>
      </c>
      <c r="M273" s="25">
        <v>35</v>
      </c>
      <c r="N273" s="25">
        <v>20</v>
      </c>
      <c r="O273" s="25">
        <v>15</v>
      </c>
      <c r="P273" s="25">
        <v>18</v>
      </c>
      <c r="Q273" s="25">
        <v>27</v>
      </c>
      <c r="R273" s="25">
        <v>95</v>
      </c>
      <c r="S273" s="25">
        <v>0</v>
      </c>
      <c r="T273" s="25">
        <v>0</v>
      </c>
      <c r="U273" s="25"/>
      <c r="V273" s="26">
        <f>ROUND(((M273-N273)/M273)*100,0)</f>
        <v>43</v>
      </c>
      <c r="W273" s="26" t="str">
        <f t="shared" si="26"/>
        <v>Rough-17-Post</v>
      </c>
      <c r="X273" s="26">
        <f t="shared" si="27"/>
        <v>1</v>
      </c>
      <c r="Y273" s="27">
        <f t="shared" si="25"/>
        <v>28</v>
      </c>
    </row>
    <row r="274" spans="1:25" x14ac:dyDescent="0.2">
      <c r="A274" s="25" t="s">
        <v>32</v>
      </c>
      <c r="B274" s="25">
        <v>17</v>
      </c>
      <c r="C274" s="28">
        <v>42246</v>
      </c>
      <c r="D274" s="25" t="s">
        <v>44</v>
      </c>
      <c r="E274" s="25">
        <v>103</v>
      </c>
      <c r="F274" s="25">
        <v>5</v>
      </c>
      <c r="G274" s="25" t="s">
        <v>28</v>
      </c>
      <c r="H274" s="25">
        <v>25</v>
      </c>
      <c r="I274" s="25">
        <v>235</v>
      </c>
      <c r="J274" s="19" t="s">
        <v>23</v>
      </c>
      <c r="K274" s="25">
        <v>5</v>
      </c>
      <c r="L274" s="25">
        <v>5.8</v>
      </c>
      <c r="M274" s="25">
        <v>9</v>
      </c>
      <c r="N274" s="31">
        <v>0</v>
      </c>
      <c r="U274" s="25" t="s">
        <v>168</v>
      </c>
      <c r="V274" s="26">
        <f>ROUND(((M274-N274)/M274)*100,0)</f>
        <v>100</v>
      </c>
      <c r="W274" s="26" t="str">
        <f t="shared" si="26"/>
        <v>Rough-17-Pre</v>
      </c>
      <c r="X274" s="26">
        <f t="shared" si="27"/>
        <v>1</v>
      </c>
      <c r="Y274" s="27">
        <f t="shared" si="25"/>
        <v>27</v>
      </c>
    </row>
    <row r="275" spans="1:25" x14ac:dyDescent="0.2">
      <c r="A275" s="25" t="s">
        <v>32</v>
      </c>
      <c r="B275" s="25">
        <v>17</v>
      </c>
      <c r="C275" s="28">
        <v>42260</v>
      </c>
      <c r="D275" s="25" t="s">
        <v>40</v>
      </c>
      <c r="E275" s="25">
        <v>103</v>
      </c>
      <c r="F275" s="25">
        <v>5</v>
      </c>
      <c r="G275" s="25" t="s">
        <v>28</v>
      </c>
      <c r="H275" s="25">
        <v>25</v>
      </c>
      <c r="I275" s="25">
        <v>235</v>
      </c>
      <c r="J275" s="19" t="s">
        <v>26</v>
      </c>
      <c r="K275" s="25">
        <v>5</v>
      </c>
      <c r="L275" s="25">
        <v>5.8</v>
      </c>
      <c r="M275" s="25">
        <v>9</v>
      </c>
      <c r="N275" s="25" t="s">
        <v>41</v>
      </c>
      <c r="O275" s="25">
        <v>9</v>
      </c>
      <c r="P275" s="25">
        <v>9</v>
      </c>
      <c r="Q275" s="25" t="s">
        <v>41</v>
      </c>
      <c r="R275" s="25" t="s">
        <v>41</v>
      </c>
      <c r="S275" s="25" t="s">
        <v>41</v>
      </c>
      <c r="T275" s="25" t="s">
        <v>41</v>
      </c>
      <c r="U275" s="25" t="s">
        <v>94</v>
      </c>
      <c r="V275" s="26">
        <v>0</v>
      </c>
      <c r="W275" s="26" t="str">
        <f t="shared" si="26"/>
        <v>Rough-17-Post</v>
      </c>
      <c r="X275" s="26">
        <f t="shared" si="27"/>
        <v>6</v>
      </c>
      <c r="Y275" s="27">
        <f t="shared" si="25"/>
        <v>27</v>
      </c>
    </row>
    <row r="276" spans="1:25" x14ac:dyDescent="0.2">
      <c r="A276" s="25" t="s">
        <v>32</v>
      </c>
      <c r="B276" s="25">
        <v>18</v>
      </c>
      <c r="C276" s="28">
        <v>42246</v>
      </c>
      <c r="D276" s="25" t="s">
        <v>44</v>
      </c>
      <c r="E276" s="36">
        <v>1</v>
      </c>
      <c r="F276" s="25">
        <v>40</v>
      </c>
      <c r="G276" s="25" t="s">
        <v>28</v>
      </c>
      <c r="H276" s="25">
        <v>15</v>
      </c>
      <c r="I276" s="25">
        <v>330</v>
      </c>
      <c r="J276" s="25" t="s">
        <v>26</v>
      </c>
      <c r="K276" s="25">
        <v>2</v>
      </c>
      <c r="L276" s="25">
        <v>12</v>
      </c>
      <c r="M276" s="25">
        <v>31.5</v>
      </c>
      <c r="N276" s="25" t="s">
        <v>41</v>
      </c>
      <c r="V276" s="26">
        <v>0</v>
      </c>
      <c r="W276" s="26" t="str">
        <f t="shared" si="26"/>
        <v>Rough-18-Pre</v>
      </c>
      <c r="X276" s="26">
        <f t="shared" si="27"/>
        <v>6</v>
      </c>
      <c r="Y276" s="27">
        <f t="shared" si="25"/>
        <v>51</v>
      </c>
    </row>
    <row r="277" spans="1:25" x14ac:dyDescent="0.2">
      <c r="A277" s="25" t="s">
        <v>32</v>
      </c>
      <c r="B277" s="25">
        <v>18</v>
      </c>
      <c r="C277" s="28">
        <v>42246</v>
      </c>
      <c r="D277" s="25" t="s">
        <v>44</v>
      </c>
      <c r="E277" s="25">
        <v>2</v>
      </c>
      <c r="F277" s="25">
        <v>40</v>
      </c>
      <c r="G277" s="25" t="s">
        <v>99</v>
      </c>
      <c r="H277" s="25">
        <v>70</v>
      </c>
      <c r="I277" s="25">
        <v>22</v>
      </c>
      <c r="J277" s="25" t="s">
        <v>23</v>
      </c>
      <c r="K277" s="25" t="s">
        <v>26</v>
      </c>
      <c r="L277" s="25">
        <v>120</v>
      </c>
      <c r="M277" s="25">
        <v>245</v>
      </c>
      <c r="N277" s="25">
        <v>87.8</v>
      </c>
      <c r="V277" s="26">
        <f>ROUND(((M277-N277)/M277)*100,0)</f>
        <v>64</v>
      </c>
      <c r="W277" s="26" t="str">
        <f t="shared" si="26"/>
        <v>Rough-18-Pre</v>
      </c>
      <c r="X277" s="26">
        <f t="shared" si="27"/>
        <v>1</v>
      </c>
      <c r="Y277" s="27">
        <f t="shared" ref="Y277:Y297" si="28">ROUND(F277/(L277^2*0.005454),0)</f>
        <v>1</v>
      </c>
    </row>
    <row r="278" spans="1:25" x14ac:dyDescent="0.2">
      <c r="A278" s="25" t="s">
        <v>32</v>
      </c>
      <c r="B278" s="25">
        <v>18</v>
      </c>
      <c r="C278" s="28">
        <v>42246</v>
      </c>
      <c r="D278" s="25" t="s">
        <v>44</v>
      </c>
      <c r="E278" s="25">
        <v>3</v>
      </c>
      <c r="F278" s="25">
        <v>40</v>
      </c>
      <c r="G278" s="25" t="s">
        <v>28</v>
      </c>
      <c r="H278" s="25">
        <v>25</v>
      </c>
      <c r="I278" s="25">
        <v>42</v>
      </c>
      <c r="J278" s="25" t="s">
        <v>26</v>
      </c>
      <c r="K278" s="25">
        <v>1</v>
      </c>
      <c r="L278" s="25">
        <v>15.5</v>
      </c>
      <c r="M278" s="25">
        <v>83.3</v>
      </c>
      <c r="N278" s="25" t="s">
        <v>41</v>
      </c>
      <c r="V278" s="26">
        <v>0</v>
      </c>
      <c r="W278" s="26" t="str">
        <f t="shared" si="26"/>
        <v>Rough-18-Pre</v>
      </c>
      <c r="X278" s="26">
        <f t="shared" si="27"/>
        <v>6</v>
      </c>
      <c r="Y278" s="27">
        <f t="shared" si="28"/>
        <v>31</v>
      </c>
    </row>
    <row r="279" spans="1:25" x14ac:dyDescent="0.2">
      <c r="A279" s="25" t="s">
        <v>32</v>
      </c>
      <c r="B279" s="25">
        <v>18</v>
      </c>
      <c r="C279" s="28">
        <v>42246</v>
      </c>
      <c r="D279" s="25" t="s">
        <v>44</v>
      </c>
      <c r="E279" s="25">
        <v>4</v>
      </c>
      <c r="F279" s="25">
        <v>40</v>
      </c>
      <c r="G279" s="25" t="s">
        <v>99</v>
      </c>
      <c r="H279" s="25">
        <v>56</v>
      </c>
      <c r="I279" s="25">
        <v>52</v>
      </c>
      <c r="J279" s="25" t="s">
        <v>23</v>
      </c>
      <c r="K279" s="25" t="s">
        <v>26</v>
      </c>
      <c r="L279" s="25">
        <v>117</v>
      </c>
      <c r="M279" s="25">
        <v>233</v>
      </c>
      <c r="N279" s="25">
        <v>98</v>
      </c>
      <c r="V279" s="26">
        <f>ROUND(((M279-N279)/M279)*100,0)</f>
        <v>58</v>
      </c>
      <c r="W279" s="26" t="str">
        <f t="shared" si="26"/>
        <v>Rough-18-Pre</v>
      </c>
      <c r="X279" s="26">
        <f t="shared" si="27"/>
        <v>1</v>
      </c>
      <c r="Y279" s="27">
        <f t="shared" si="28"/>
        <v>1</v>
      </c>
    </row>
    <row r="280" spans="1:25" x14ac:dyDescent="0.2">
      <c r="A280" s="25" t="s">
        <v>32</v>
      </c>
      <c r="B280" s="25">
        <v>18</v>
      </c>
      <c r="C280" s="28">
        <v>42246</v>
      </c>
      <c r="D280" s="25" t="s">
        <v>44</v>
      </c>
      <c r="E280" s="25">
        <v>5</v>
      </c>
      <c r="F280" s="25">
        <v>40</v>
      </c>
      <c r="G280" s="25" t="s">
        <v>99</v>
      </c>
      <c r="H280" s="25">
        <v>52</v>
      </c>
      <c r="I280" s="25">
        <v>59</v>
      </c>
      <c r="J280" s="25" t="s">
        <v>23</v>
      </c>
      <c r="K280" s="25" t="s">
        <v>26</v>
      </c>
      <c r="L280" s="25">
        <v>86</v>
      </c>
      <c r="M280" s="25">
        <v>217</v>
      </c>
      <c r="N280" s="25">
        <v>76.5</v>
      </c>
      <c r="V280" s="26">
        <f>ROUND(((M280-N280)/M280)*100,0)</f>
        <v>65</v>
      </c>
      <c r="W280" s="26" t="str">
        <f t="shared" si="26"/>
        <v>Rough-18-Pre</v>
      </c>
      <c r="X280" s="26">
        <f t="shared" si="27"/>
        <v>1</v>
      </c>
      <c r="Y280" s="27">
        <f t="shared" si="28"/>
        <v>1</v>
      </c>
    </row>
    <row r="281" spans="1:25" x14ac:dyDescent="0.2">
      <c r="A281" s="25" t="s">
        <v>32</v>
      </c>
      <c r="B281" s="25">
        <v>18</v>
      </c>
      <c r="C281" s="28">
        <v>42246</v>
      </c>
      <c r="D281" s="25" t="s">
        <v>44</v>
      </c>
      <c r="E281" s="25">
        <v>6</v>
      </c>
      <c r="F281" s="25">
        <v>40</v>
      </c>
      <c r="G281" s="25" t="s">
        <v>99</v>
      </c>
      <c r="H281" s="25">
        <v>51</v>
      </c>
      <c r="I281" s="25">
        <v>100</v>
      </c>
      <c r="J281" s="25" t="s">
        <v>23</v>
      </c>
      <c r="K281" s="25" t="s">
        <v>26</v>
      </c>
      <c r="L281" s="25">
        <v>118.1</v>
      </c>
      <c r="M281" s="25">
        <v>232</v>
      </c>
      <c r="N281" s="25">
        <v>75</v>
      </c>
      <c r="V281" s="26">
        <f>ROUND(((M281-N281)/M281)*100,0)</f>
        <v>68</v>
      </c>
      <c r="W281" s="26" t="str">
        <f t="shared" si="26"/>
        <v>Rough-18-Pre</v>
      </c>
      <c r="X281" s="26">
        <f t="shared" si="27"/>
        <v>1</v>
      </c>
      <c r="Y281" s="27">
        <f t="shared" si="28"/>
        <v>1</v>
      </c>
    </row>
    <row r="282" spans="1:25" x14ac:dyDescent="0.2">
      <c r="A282" s="25" t="s">
        <v>32</v>
      </c>
      <c r="B282" s="25">
        <v>18</v>
      </c>
      <c r="C282" s="28">
        <v>42246</v>
      </c>
      <c r="D282" s="25" t="s">
        <v>44</v>
      </c>
      <c r="E282" s="25">
        <v>7</v>
      </c>
      <c r="F282" s="25">
        <v>40</v>
      </c>
      <c r="G282" s="25" t="s">
        <v>99</v>
      </c>
      <c r="H282" s="25">
        <v>55</v>
      </c>
      <c r="I282" s="25">
        <v>110</v>
      </c>
      <c r="J282" s="25" t="s">
        <v>23</v>
      </c>
      <c r="K282" s="25" t="s">
        <v>26</v>
      </c>
      <c r="L282" s="25">
        <v>115.3</v>
      </c>
      <c r="M282" s="25">
        <v>227</v>
      </c>
      <c r="N282" s="25">
        <v>78</v>
      </c>
      <c r="V282" s="26">
        <f>ROUND(((M282-N282)/M282)*100,0)</f>
        <v>66</v>
      </c>
      <c r="W282" s="26" t="str">
        <f t="shared" si="26"/>
        <v>Rough-18-Pre</v>
      </c>
      <c r="X282" s="26">
        <f t="shared" si="27"/>
        <v>1</v>
      </c>
      <c r="Y282" s="27">
        <f t="shared" si="28"/>
        <v>1</v>
      </c>
    </row>
    <row r="283" spans="1:25" x14ac:dyDescent="0.2">
      <c r="A283" s="25" t="s">
        <v>32</v>
      </c>
      <c r="B283" s="25">
        <v>18</v>
      </c>
      <c r="C283" s="28">
        <v>42246</v>
      </c>
      <c r="D283" s="25" t="s">
        <v>44</v>
      </c>
      <c r="E283" s="25">
        <v>8</v>
      </c>
      <c r="F283" s="25">
        <v>40</v>
      </c>
      <c r="G283" s="25" t="s">
        <v>28</v>
      </c>
      <c r="H283" s="25">
        <v>45</v>
      </c>
      <c r="I283" s="25">
        <v>165</v>
      </c>
      <c r="J283" s="25" t="s">
        <v>26</v>
      </c>
      <c r="K283" s="25">
        <v>1</v>
      </c>
      <c r="L283" s="25">
        <v>29</v>
      </c>
      <c r="M283" s="25">
        <v>132.9</v>
      </c>
      <c r="N283" s="25" t="s">
        <v>41</v>
      </c>
      <c r="V283" s="26">
        <v>0</v>
      </c>
      <c r="W283" s="26" t="str">
        <f t="shared" si="26"/>
        <v>Rough-18-Pre</v>
      </c>
      <c r="X283" s="26">
        <f t="shared" si="27"/>
        <v>6</v>
      </c>
      <c r="Y283" s="27">
        <f t="shared" si="28"/>
        <v>9</v>
      </c>
    </row>
    <row r="284" spans="1:25" x14ac:dyDescent="0.2">
      <c r="A284" s="25" t="s">
        <v>32</v>
      </c>
      <c r="B284" s="25">
        <v>18</v>
      </c>
      <c r="C284" s="28">
        <v>42246</v>
      </c>
      <c r="D284" s="25" t="s">
        <v>44</v>
      </c>
      <c r="E284" s="25">
        <v>9</v>
      </c>
      <c r="F284" s="25">
        <v>40</v>
      </c>
      <c r="G284" s="25" t="s">
        <v>99</v>
      </c>
      <c r="H284" s="25">
        <v>28</v>
      </c>
      <c r="I284" s="25">
        <v>230</v>
      </c>
      <c r="J284" s="25" t="s">
        <v>23</v>
      </c>
      <c r="K284" s="25" t="s">
        <v>26</v>
      </c>
      <c r="L284" s="25">
        <v>96</v>
      </c>
      <c r="M284" s="25">
        <v>225</v>
      </c>
      <c r="N284" s="25">
        <v>116</v>
      </c>
      <c r="V284" s="26">
        <f>ROUND(((M284-N284)/M284)*100,0)</f>
        <v>48</v>
      </c>
      <c r="W284" s="26" t="str">
        <f t="shared" si="26"/>
        <v>Rough-18-Pre</v>
      </c>
      <c r="X284" s="26">
        <f t="shared" si="27"/>
        <v>1</v>
      </c>
      <c r="Y284" s="27">
        <f t="shared" si="28"/>
        <v>1</v>
      </c>
    </row>
    <row r="285" spans="1:25" x14ac:dyDescent="0.2">
      <c r="A285" s="25" t="s">
        <v>32</v>
      </c>
      <c r="B285" s="25">
        <v>18</v>
      </c>
      <c r="C285" s="28">
        <v>42246</v>
      </c>
      <c r="D285" s="25" t="s">
        <v>44</v>
      </c>
      <c r="E285" s="25">
        <v>10</v>
      </c>
      <c r="F285" s="25">
        <v>40</v>
      </c>
      <c r="G285" s="25" t="s">
        <v>28</v>
      </c>
      <c r="H285" s="25">
        <v>30</v>
      </c>
      <c r="I285" s="25">
        <v>245</v>
      </c>
      <c r="J285" s="25" t="s">
        <v>23</v>
      </c>
      <c r="K285" s="25" t="s">
        <v>43</v>
      </c>
      <c r="L285" s="25">
        <v>38</v>
      </c>
      <c r="M285" s="25">
        <v>136.80000000000001</v>
      </c>
      <c r="N285" s="25">
        <v>44</v>
      </c>
      <c r="V285" s="26">
        <f>ROUND(((M285-N285)/M285)*100,0)</f>
        <v>68</v>
      </c>
      <c r="W285" s="26" t="str">
        <f t="shared" si="26"/>
        <v>Rough-18-Pre</v>
      </c>
      <c r="X285" s="26">
        <f t="shared" si="27"/>
        <v>1</v>
      </c>
      <c r="Y285" s="27">
        <f t="shared" si="28"/>
        <v>5</v>
      </c>
    </row>
    <row r="286" spans="1:25" x14ac:dyDescent="0.2">
      <c r="A286" s="25" t="s">
        <v>32</v>
      </c>
      <c r="B286" s="25">
        <v>18</v>
      </c>
      <c r="C286" s="28">
        <v>42246</v>
      </c>
      <c r="D286" s="25" t="s">
        <v>44</v>
      </c>
      <c r="E286" s="25">
        <v>11</v>
      </c>
      <c r="F286" s="25">
        <v>40</v>
      </c>
      <c r="G286" s="25" t="s">
        <v>28</v>
      </c>
      <c r="H286" s="25">
        <v>30</v>
      </c>
      <c r="I286" s="25">
        <v>251</v>
      </c>
      <c r="J286" s="31" t="s">
        <v>23</v>
      </c>
      <c r="K286" s="25">
        <v>1</v>
      </c>
      <c r="L286" s="25">
        <v>37</v>
      </c>
      <c r="M286" s="25">
        <v>136.80000000000001</v>
      </c>
      <c r="N286" s="31">
        <v>20.399999999999999</v>
      </c>
      <c r="U286" s="25" t="s">
        <v>169</v>
      </c>
      <c r="V286" s="26">
        <f>ROUND(((M286-N286)/M286)*100,0)</f>
        <v>85</v>
      </c>
      <c r="W286" s="26" t="str">
        <f t="shared" si="26"/>
        <v>Rough-18-Pre</v>
      </c>
      <c r="X286" s="26">
        <f t="shared" si="27"/>
        <v>1</v>
      </c>
      <c r="Y286" s="27">
        <f t="shared" si="28"/>
        <v>5</v>
      </c>
    </row>
    <row r="287" spans="1:25" x14ac:dyDescent="0.2">
      <c r="A287" s="25" t="s">
        <v>32</v>
      </c>
      <c r="B287" s="25">
        <v>18</v>
      </c>
      <c r="C287" s="28">
        <v>42246</v>
      </c>
      <c r="D287" s="25" t="s">
        <v>44</v>
      </c>
      <c r="E287" s="25">
        <v>101</v>
      </c>
      <c r="F287" s="25">
        <v>5</v>
      </c>
      <c r="G287" s="25" t="s">
        <v>28</v>
      </c>
      <c r="H287" s="25">
        <v>12</v>
      </c>
      <c r="I287" s="25">
        <v>335</v>
      </c>
      <c r="J287" s="25" t="s">
        <v>26</v>
      </c>
      <c r="K287" s="25">
        <v>1</v>
      </c>
      <c r="L287" s="25">
        <v>5.5</v>
      </c>
      <c r="M287" s="25">
        <v>18.399999999999999</v>
      </c>
      <c r="N287" s="25" t="s">
        <v>41</v>
      </c>
      <c r="V287" s="26">
        <v>0</v>
      </c>
      <c r="W287" s="26" t="str">
        <f t="shared" si="26"/>
        <v>Rough-18-Pre</v>
      </c>
      <c r="X287" s="26">
        <f t="shared" si="27"/>
        <v>6</v>
      </c>
      <c r="Y287" s="27">
        <f t="shared" si="28"/>
        <v>30</v>
      </c>
    </row>
    <row r="288" spans="1:25" x14ac:dyDescent="0.2">
      <c r="A288" s="25" t="s">
        <v>32</v>
      </c>
      <c r="B288" s="25">
        <v>19</v>
      </c>
      <c r="C288" s="28">
        <v>42261</v>
      </c>
      <c r="D288" s="25" t="s">
        <v>44</v>
      </c>
      <c r="E288" s="36">
        <v>1</v>
      </c>
      <c r="F288" s="25">
        <v>20</v>
      </c>
      <c r="G288" s="25" t="s">
        <v>81</v>
      </c>
      <c r="H288" s="25" t="s">
        <v>41</v>
      </c>
      <c r="I288" s="25" t="s">
        <v>41</v>
      </c>
      <c r="J288" s="25" t="s">
        <v>23</v>
      </c>
      <c r="K288" s="25" t="s">
        <v>25</v>
      </c>
      <c r="L288" s="25">
        <v>18</v>
      </c>
      <c r="M288" s="25">
        <v>45</v>
      </c>
      <c r="N288" s="25">
        <v>2</v>
      </c>
      <c r="V288" s="26">
        <f t="shared" ref="V288:V297" si="29">ROUND(((M288-N288)/M288)*100,0)</f>
        <v>96</v>
      </c>
      <c r="W288" s="26" t="str">
        <f t="shared" si="26"/>
        <v>Rough-19-Pre</v>
      </c>
      <c r="X288" s="26">
        <f t="shared" si="27"/>
        <v>1</v>
      </c>
      <c r="Y288" s="27">
        <f t="shared" si="28"/>
        <v>11</v>
      </c>
    </row>
    <row r="289" spans="1:25" x14ac:dyDescent="0.2">
      <c r="A289" s="25" t="s">
        <v>32</v>
      </c>
      <c r="B289" s="25">
        <v>19</v>
      </c>
      <c r="C289" s="28">
        <v>42261</v>
      </c>
      <c r="D289" s="25" t="s">
        <v>40</v>
      </c>
      <c r="E289" s="25">
        <v>1</v>
      </c>
      <c r="F289" s="25">
        <v>20</v>
      </c>
      <c r="G289" s="25" t="s">
        <v>81</v>
      </c>
      <c r="H289" s="25" t="s">
        <v>41</v>
      </c>
      <c r="I289" s="25" t="s">
        <v>41</v>
      </c>
      <c r="J289" s="25" t="s">
        <v>23</v>
      </c>
      <c r="K289" s="25" t="s">
        <v>25</v>
      </c>
      <c r="L289" s="25">
        <v>18</v>
      </c>
      <c r="M289" s="25">
        <v>45</v>
      </c>
      <c r="N289" s="25">
        <v>30</v>
      </c>
      <c r="O289" s="25">
        <v>4.5</v>
      </c>
      <c r="P289" s="25">
        <v>22</v>
      </c>
      <c r="Q289" s="25">
        <v>30</v>
      </c>
      <c r="R289" s="25">
        <v>25</v>
      </c>
      <c r="S289" s="25">
        <v>0</v>
      </c>
      <c r="T289" s="25">
        <v>0</v>
      </c>
      <c r="V289" s="26">
        <f t="shared" si="29"/>
        <v>33</v>
      </c>
      <c r="W289" s="26" t="str">
        <f t="shared" si="26"/>
        <v>Rough-19-Post</v>
      </c>
      <c r="X289" s="26">
        <f t="shared" si="27"/>
        <v>1</v>
      </c>
      <c r="Y289" s="27">
        <f t="shared" si="28"/>
        <v>11</v>
      </c>
    </row>
    <row r="290" spans="1:25" x14ac:dyDescent="0.2">
      <c r="A290" s="25" t="s">
        <v>32</v>
      </c>
      <c r="B290" s="25">
        <v>19</v>
      </c>
      <c r="C290" s="28">
        <v>42261</v>
      </c>
      <c r="D290" s="25" t="s">
        <v>44</v>
      </c>
      <c r="E290" s="25">
        <v>2</v>
      </c>
      <c r="F290" s="25">
        <v>20</v>
      </c>
      <c r="G290" s="25" t="s">
        <v>28</v>
      </c>
      <c r="H290" s="25" t="s">
        <v>41</v>
      </c>
      <c r="I290" s="25" t="s">
        <v>41</v>
      </c>
      <c r="J290" s="25" t="s">
        <v>23</v>
      </c>
      <c r="K290" s="25" t="s">
        <v>25</v>
      </c>
      <c r="L290" s="25">
        <v>15</v>
      </c>
      <c r="M290" s="25">
        <v>62</v>
      </c>
      <c r="N290" s="25">
        <v>6</v>
      </c>
      <c r="V290" s="26">
        <f t="shared" si="29"/>
        <v>90</v>
      </c>
      <c r="W290" s="26" t="str">
        <f t="shared" si="26"/>
        <v>Rough-19-Pre</v>
      </c>
      <c r="X290" s="26">
        <f t="shared" si="27"/>
        <v>1</v>
      </c>
      <c r="Y290" s="27">
        <f t="shared" si="28"/>
        <v>16</v>
      </c>
    </row>
    <row r="291" spans="1:25" x14ac:dyDescent="0.2">
      <c r="A291" s="25" t="s">
        <v>32</v>
      </c>
      <c r="B291" s="25">
        <v>19</v>
      </c>
      <c r="C291" s="28">
        <v>42261</v>
      </c>
      <c r="D291" s="25" t="s">
        <v>40</v>
      </c>
      <c r="E291" s="25">
        <v>2</v>
      </c>
      <c r="F291" s="25">
        <v>20</v>
      </c>
      <c r="G291" s="25" t="s">
        <v>28</v>
      </c>
      <c r="H291" s="25" t="s">
        <v>41</v>
      </c>
      <c r="I291" s="25" t="s">
        <v>41</v>
      </c>
      <c r="J291" s="25" t="s">
        <v>23</v>
      </c>
      <c r="K291" s="25" t="s">
        <v>25</v>
      </c>
      <c r="L291" s="25">
        <v>15</v>
      </c>
      <c r="M291" s="25">
        <v>62</v>
      </c>
      <c r="N291" s="25">
        <v>15</v>
      </c>
      <c r="O291" s="25">
        <v>12</v>
      </c>
      <c r="P291" s="25">
        <v>19</v>
      </c>
      <c r="Q291" s="30">
        <v>19</v>
      </c>
      <c r="R291" s="25">
        <v>35</v>
      </c>
      <c r="S291" s="25">
        <v>0</v>
      </c>
      <c r="T291" s="25">
        <v>0</v>
      </c>
      <c r="V291" s="26">
        <f t="shared" si="29"/>
        <v>76</v>
      </c>
      <c r="W291" s="26" t="str">
        <f t="shared" si="26"/>
        <v>Rough-19-Post</v>
      </c>
      <c r="X291" s="26">
        <f t="shared" si="27"/>
        <v>1</v>
      </c>
      <c r="Y291" s="27">
        <f t="shared" si="28"/>
        <v>16</v>
      </c>
    </row>
    <row r="292" spans="1:25" x14ac:dyDescent="0.2">
      <c r="A292" s="25" t="s">
        <v>32</v>
      </c>
      <c r="B292" s="25">
        <v>19</v>
      </c>
      <c r="C292" s="28">
        <v>42261</v>
      </c>
      <c r="D292" s="25" t="s">
        <v>44</v>
      </c>
      <c r="E292" s="25">
        <v>3</v>
      </c>
      <c r="F292" s="25">
        <v>20</v>
      </c>
      <c r="G292" s="25" t="s">
        <v>99</v>
      </c>
      <c r="H292" s="25" t="s">
        <v>41</v>
      </c>
      <c r="I292" s="25" t="s">
        <v>41</v>
      </c>
      <c r="J292" s="25" t="s">
        <v>23</v>
      </c>
      <c r="K292" s="25" t="s">
        <v>26</v>
      </c>
      <c r="L292" s="25">
        <v>84</v>
      </c>
      <c r="M292" s="25">
        <v>131</v>
      </c>
      <c r="N292" s="25">
        <v>45</v>
      </c>
      <c r="U292" s="25" t="s">
        <v>95</v>
      </c>
      <c r="V292" s="26">
        <f t="shared" si="29"/>
        <v>66</v>
      </c>
      <c r="W292" s="26" t="str">
        <f t="shared" si="26"/>
        <v>Rough-19-Pre</v>
      </c>
      <c r="X292" s="26">
        <f t="shared" si="27"/>
        <v>1</v>
      </c>
      <c r="Y292" s="27">
        <f t="shared" si="28"/>
        <v>1</v>
      </c>
    </row>
    <row r="293" spans="1:25" x14ac:dyDescent="0.2">
      <c r="A293" s="25" t="s">
        <v>32</v>
      </c>
      <c r="B293" s="25">
        <v>19</v>
      </c>
      <c r="C293" s="28">
        <v>42261</v>
      </c>
      <c r="D293" s="25" t="s">
        <v>40</v>
      </c>
      <c r="E293" s="25">
        <v>3</v>
      </c>
      <c r="F293" s="25">
        <v>20</v>
      </c>
      <c r="G293" s="25" t="s">
        <v>99</v>
      </c>
      <c r="H293" s="25" t="s">
        <v>41</v>
      </c>
      <c r="I293" s="25" t="s">
        <v>41</v>
      </c>
      <c r="J293" s="25" t="s">
        <v>23</v>
      </c>
      <c r="K293" s="25" t="s">
        <v>26</v>
      </c>
      <c r="L293" s="25">
        <v>84</v>
      </c>
      <c r="M293" s="25">
        <v>131</v>
      </c>
      <c r="N293" s="25">
        <v>45</v>
      </c>
      <c r="O293" s="25">
        <v>0</v>
      </c>
      <c r="P293" s="25">
        <v>0</v>
      </c>
      <c r="Q293" s="25">
        <v>0</v>
      </c>
      <c r="R293" s="25">
        <v>0</v>
      </c>
      <c r="S293" s="25">
        <v>0</v>
      </c>
      <c r="T293" s="25">
        <v>0</v>
      </c>
      <c r="U293" s="25" t="s">
        <v>95</v>
      </c>
      <c r="V293" s="26">
        <f t="shared" si="29"/>
        <v>66</v>
      </c>
      <c r="W293" s="26" t="str">
        <f t="shared" si="26"/>
        <v>Rough-19-Post</v>
      </c>
      <c r="X293" s="26">
        <f t="shared" si="27"/>
        <v>1</v>
      </c>
      <c r="Y293" s="27">
        <f t="shared" si="28"/>
        <v>1</v>
      </c>
    </row>
    <row r="294" spans="1:25" x14ac:dyDescent="0.2">
      <c r="A294" s="25" t="s">
        <v>32</v>
      </c>
      <c r="B294" s="25">
        <v>19</v>
      </c>
      <c r="C294" s="28">
        <v>42261</v>
      </c>
      <c r="D294" s="25" t="s">
        <v>44</v>
      </c>
      <c r="E294" s="25">
        <v>4</v>
      </c>
      <c r="F294" s="25">
        <v>20</v>
      </c>
      <c r="G294" s="25" t="s">
        <v>99</v>
      </c>
      <c r="H294" s="25" t="s">
        <v>41</v>
      </c>
      <c r="I294" s="25" t="s">
        <v>41</v>
      </c>
      <c r="J294" s="25" t="s">
        <v>23</v>
      </c>
      <c r="K294" s="25" t="s">
        <v>26</v>
      </c>
      <c r="L294" s="25">
        <v>61</v>
      </c>
      <c r="M294" s="25">
        <v>123</v>
      </c>
      <c r="N294" s="25">
        <v>10</v>
      </c>
      <c r="V294" s="26">
        <f t="shared" si="29"/>
        <v>92</v>
      </c>
      <c r="W294" s="26" t="str">
        <f t="shared" si="26"/>
        <v>Rough-19-Pre</v>
      </c>
      <c r="X294" s="26">
        <f t="shared" si="27"/>
        <v>1</v>
      </c>
      <c r="Y294" s="27">
        <f t="shared" si="28"/>
        <v>1</v>
      </c>
    </row>
    <row r="295" spans="1:25" x14ac:dyDescent="0.2">
      <c r="A295" s="25" t="s">
        <v>32</v>
      </c>
      <c r="B295" s="25">
        <v>19</v>
      </c>
      <c r="C295" s="28">
        <v>42261</v>
      </c>
      <c r="D295" s="25" t="s">
        <v>40</v>
      </c>
      <c r="E295" s="25">
        <v>4</v>
      </c>
      <c r="F295" s="25">
        <v>20</v>
      </c>
      <c r="G295" s="25" t="s">
        <v>99</v>
      </c>
      <c r="H295" s="25" t="s">
        <v>41</v>
      </c>
      <c r="I295" s="25" t="s">
        <v>41</v>
      </c>
      <c r="J295" s="25" t="s">
        <v>23</v>
      </c>
      <c r="K295" s="25" t="s">
        <v>26</v>
      </c>
      <c r="L295" s="25">
        <v>61</v>
      </c>
      <c r="M295" s="25">
        <v>123</v>
      </c>
      <c r="N295" s="25">
        <v>10</v>
      </c>
      <c r="O295" s="25">
        <v>0</v>
      </c>
      <c r="P295" s="25">
        <v>0</v>
      </c>
      <c r="Q295" s="25">
        <v>0</v>
      </c>
      <c r="R295" s="25">
        <v>0</v>
      </c>
      <c r="S295" s="25">
        <v>0</v>
      </c>
      <c r="T295" s="25">
        <v>0</v>
      </c>
      <c r="V295" s="26">
        <f t="shared" si="29"/>
        <v>92</v>
      </c>
      <c r="W295" s="26" t="str">
        <f t="shared" si="26"/>
        <v>Rough-19-Post</v>
      </c>
      <c r="X295" s="26">
        <f t="shared" si="27"/>
        <v>1</v>
      </c>
      <c r="Y295" s="27">
        <f t="shared" si="28"/>
        <v>1</v>
      </c>
    </row>
    <row r="296" spans="1:25" x14ac:dyDescent="0.2">
      <c r="A296" s="25" t="s">
        <v>32</v>
      </c>
      <c r="B296" s="25">
        <v>19</v>
      </c>
      <c r="C296" s="28">
        <v>42261</v>
      </c>
      <c r="D296" s="25" t="s">
        <v>44</v>
      </c>
      <c r="E296" s="25">
        <v>5</v>
      </c>
      <c r="F296" s="25">
        <v>20</v>
      </c>
      <c r="G296" s="25" t="s">
        <v>28</v>
      </c>
      <c r="H296" s="25" t="s">
        <v>41</v>
      </c>
      <c r="I296" s="25" t="s">
        <v>41</v>
      </c>
      <c r="J296" s="25" t="s">
        <v>23</v>
      </c>
      <c r="K296" s="25" t="s">
        <v>25</v>
      </c>
      <c r="L296" s="25">
        <v>11</v>
      </c>
      <c r="M296" s="25">
        <v>37</v>
      </c>
      <c r="N296" s="25">
        <v>5</v>
      </c>
      <c r="V296" s="26">
        <f t="shared" si="29"/>
        <v>86</v>
      </c>
      <c r="W296" s="26" t="str">
        <f t="shared" si="26"/>
        <v>Rough-19-Pre</v>
      </c>
      <c r="X296" s="26">
        <f t="shared" si="27"/>
        <v>1</v>
      </c>
      <c r="Y296" s="27">
        <f t="shared" si="28"/>
        <v>30</v>
      </c>
    </row>
    <row r="297" spans="1:25" x14ac:dyDescent="0.2">
      <c r="A297" s="25" t="s">
        <v>32</v>
      </c>
      <c r="B297" s="25">
        <v>19</v>
      </c>
      <c r="C297" s="28">
        <v>42261</v>
      </c>
      <c r="D297" s="25" t="s">
        <v>40</v>
      </c>
      <c r="E297" s="25">
        <v>5</v>
      </c>
      <c r="F297" s="25">
        <v>20</v>
      </c>
      <c r="G297" s="25" t="s">
        <v>28</v>
      </c>
      <c r="H297" s="25" t="s">
        <v>41</v>
      </c>
      <c r="I297" s="25" t="s">
        <v>41</v>
      </c>
      <c r="J297" s="25" t="s">
        <v>23</v>
      </c>
      <c r="K297" s="25" t="s">
        <v>25</v>
      </c>
      <c r="L297" s="25">
        <v>11</v>
      </c>
      <c r="M297" s="25">
        <v>37</v>
      </c>
      <c r="N297" s="25">
        <v>5</v>
      </c>
      <c r="O297" s="25">
        <v>1</v>
      </c>
      <c r="P297" s="25">
        <v>5</v>
      </c>
      <c r="Q297" s="25">
        <v>20</v>
      </c>
      <c r="R297" s="25">
        <v>40</v>
      </c>
      <c r="S297" s="25">
        <v>0</v>
      </c>
      <c r="T297" s="25">
        <v>0</v>
      </c>
      <c r="V297" s="26">
        <f t="shared" si="29"/>
        <v>86</v>
      </c>
      <c r="W297" s="26" t="str">
        <f t="shared" si="26"/>
        <v>Rough-19-Post</v>
      </c>
      <c r="X297" s="26">
        <f t="shared" si="27"/>
        <v>1</v>
      </c>
      <c r="Y297" s="27">
        <f t="shared" si="28"/>
        <v>30</v>
      </c>
    </row>
    <row r="302" spans="1:25" x14ac:dyDescent="0.2">
      <c r="M302" s="25" t="s">
        <v>76</v>
      </c>
      <c r="V302" s="25"/>
      <c r="W302" s="25"/>
      <c r="X302" s="25"/>
      <c r="Y302" s="25"/>
    </row>
  </sheetData>
  <autoFilter ref="A1:Y297">
    <sortState ref="A2:Y299">
      <sortCondition ref="B1:B299"/>
    </sortState>
  </autoFilter>
  <pageMargins left="0.7" right="0.7" top="0.75" bottom="0.75" header="0.3" footer="0.3"/>
  <pageSetup orientation="portrait" verticalDpi="599"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4" zoomScale="120" zoomScaleNormal="120" workbookViewId="0"/>
  </sheetViews>
  <sheetFormatPr defaultRowHeight="15" x14ac:dyDescent="0.25"/>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120" zoomScaleNormal="120" workbookViewId="0"/>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90"/>
  <sheetViews>
    <sheetView topLeftCell="A67" workbookViewId="0">
      <selection activeCell="E92" sqref="E92"/>
    </sheetView>
  </sheetViews>
  <sheetFormatPr defaultRowHeight="15" x14ac:dyDescent="0.25"/>
  <cols>
    <col min="1" max="1" width="14.28515625" customWidth="1"/>
    <col min="2" max="2" width="10.28515625" customWidth="1"/>
  </cols>
  <sheetData>
    <row r="1" spans="1:3" x14ac:dyDescent="0.25">
      <c r="A1" t="s">
        <v>174</v>
      </c>
    </row>
    <row r="2" spans="1:3" x14ac:dyDescent="0.25">
      <c r="A2" t="s">
        <v>17</v>
      </c>
    </row>
    <row r="3" spans="1:3" x14ac:dyDescent="0.25">
      <c r="A3" t="s">
        <v>18</v>
      </c>
    </row>
    <row r="4" spans="1:3" x14ac:dyDescent="0.25">
      <c r="A4" t="s">
        <v>20</v>
      </c>
    </row>
    <row r="5" spans="1:3" x14ac:dyDescent="0.25">
      <c r="A5" t="s">
        <v>175</v>
      </c>
    </row>
    <row r="6" spans="1:3" x14ac:dyDescent="0.25">
      <c r="A6" t="s">
        <v>176</v>
      </c>
    </row>
    <row r="7" spans="1:3" x14ac:dyDescent="0.25">
      <c r="A7" t="s">
        <v>177</v>
      </c>
    </row>
    <row r="9" spans="1:3" x14ac:dyDescent="0.25">
      <c r="A9" s="1">
        <v>42245</v>
      </c>
      <c r="B9" t="s">
        <v>46</v>
      </c>
      <c r="C9" t="s">
        <v>47</v>
      </c>
    </row>
    <row r="10" spans="1:3" x14ac:dyDescent="0.25">
      <c r="A10" s="1">
        <v>42245</v>
      </c>
      <c r="B10" t="s">
        <v>46</v>
      </c>
      <c r="C10" t="s">
        <v>49</v>
      </c>
    </row>
    <row r="12" spans="1:3" x14ac:dyDescent="0.25">
      <c r="A12" s="11" t="s">
        <v>50</v>
      </c>
    </row>
    <row r="13" spans="1:3" x14ac:dyDescent="0.25">
      <c r="A13" t="s">
        <v>51</v>
      </c>
    </row>
    <row r="14" spans="1:3" x14ac:dyDescent="0.25">
      <c r="A14" s="12">
        <v>42258</v>
      </c>
    </row>
    <row r="15" spans="1:3" x14ac:dyDescent="0.25">
      <c r="A15" t="s">
        <v>128</v>
      </c>
    </row>
    <row r="17" spans="1:9" x14ac:dyDescent="0.25">
      <c r="A17" s="12">
        <v>42272</v>
      </c>
      <c r="B17" t="s">
        <v>61</v>
      </c>
      <c r="C17" t="s">
        <v>101</v>
      </c>
    </row>
    <row r="18" spans="1:9" x14ac:dyDescent="0.25">
      <c r="A18" t="s">
        <v>135</v>
      </c>
    </row>
    <row r="19" spans="1:9" x14ac:dyDescent="0.25">
      <c r="B19" t="s">
        <v>68</v>
      </c>
    </row>
    <row r="20" spans="1:9" x14ac:dyDescent="0.25">
      <c r="B20" t="s">
        <v>96</v>
      </c>
    </row>
    <row r="21" spans="1:9" x14ac:dyDescent="0.25">
      <c r="A21" s="14" t="s">
        <v>113</v>
      </c>
      <c r="B21" s="14"/>
    </row>
    <row r="23" spans="1:9" x14ac:dyDescent="0.25">
      <c r="A23" s="2" t="s">
        <v>52</v>
      </c>
    </row>
    <row r="24" spans="1:9" x14ac:dyDescent="0.25">
      <c r="A24" t="s">
        <v>59</v>
      </c>
    </row>
    <row r="25" spans="1:9" x14ac:dyDescent="0.25">
      <c r="A25" t="s">
        <v>58</v>
      </c>
    </row>
    <row r="26" spans="1:9" x14ac:dyDescent="0.25">
      <c r="A26" t="s">
        <v>60</v>
      </c>
    </row>
    <row r="28" spans="1:9" x14ac:dyDescent="0.25">
      <c r="A28" s="15" t="s">
        <v>74</v>
      </c>
    </row>
    <row r="29" spans="1:9" x14ac:dyDescent="0.25">
      <c r="A29" t="s">
        <v>65</v>
      </c>
    </row>
    <row r="31" spans="1:9" x14ac:dyDescent="0.25">
      <c r="A31" t="s">
        <v>129</v>
      </c>
    </row>
    <row r="32" spans="1:9" x14ac:dyDescent="0.25">
      <c r="A32" s="11" t="s">
        <v>82</v>
      </c>
      <c r="I32" t="s">
        <v>97</v>
      </c>
    </row>
    <row r="34" spans="1:19" x14ac:dyDescent="0.25">
      <c r="A34" t="s">
        <v>98</v>
      </c>
    </row>
    <row r="35" spans="1:19" x14ac:dyDescent="0.25">
      <c r="A35" t="s">
        <v>130</v>
      </c>
    </row>
    <row r="37" spans="1:19" x14ac:dyDescent="0.25">
      <c r="A37" s="12">
        <v>42277</v>
      </c>
    </row>
    <row r="38" spans="1:19" x14ac:dyDescent="0.25">
      <c r="A38" t="s">
        <v>102</v>
      </c>
      <c r="I38" s="16" t="s">
        <v>127</v>
      </c>
      <c r="J38" s="16"/>
      <c r="K38" s="16"/>
    </row>
    <row r="39" spans="1:19" x14ac:dyDescent="0.25">
      <c r="A39" t="s">
        <v>103</v>
      </c>
      <c r="H39" s="11" t="s">
        <v>121</v>
      </c>
    </row>
    <row r="40" spans="1:19" x14ac:dyDescent="0.25">
      <c r="A40" t="s">
        <v>104</v>
      </c>
      <c r="K40" s="11" t="s">
        <v>132</v>
      </c>
      <c r="L40" s="11"/>
    </row>
    <row r="41" spans="1:19" x14ac:dyDescent="0.25">
      <c r="A41" s="17" t="s">
        <v>105</v>
      </c>
      <c r="B41" s="9"/>
      <c r="C41" s="9"/>
      <c r="D41" s="9"/>
      <c r="E41" s="9"/>
      <c r="F41" s="9"/>
      <c r="G41" s="9"/>
      <c r="H41" s="9"/>
      <c r="I41" s="9"/>
      <c r="J41" s="9"/>
      <c r="K41" s="11" t="s">
        <v>131</v>
      </c>
      <c r="L41" s="11"/>
      <c r="M41" s="11"/>
      <c r="N41" s="11"/>
      <c r="O41" s="11"/>
      <c r="P41" s="11"/>
      <c r="Q41" s="11"/>
      <c r="R41" s="11"/>
      <c r="S41" s="11"/>
    </row>
    <row r="42" spans="1:19" x14ac:dyDescent="0.25">
      <c r="A42" t="s">
        <v>106</v>
      </c>
      <c r="K42" s="11" t="s">
        <v>115</v>
      </c>
    </row>
    <row r="43" spans="1:19" x14ac:dyDescent="0.25">
      <c r="A43" t="s">
        <v>107</v>
      </c>
      <c r="K43" s="11" t="s">
        <v>117</v>
      </c>
    </row>
    <row r="44" spans="1:19" x14ac:dyDescent="0.25">
      <c r="A44" s="17" t="s">
        <v>108</v>
      </c>
      <c r="B44" s="9"/>
      <c r="C44" s="9"/>
      <c r="D44" s="9"/>
      <c r="E44" s="9"/>
      <c r="F44" s="9"/>
      <c r="K44" s="11" t="s">
        <v>118</v>
      </c>
    </row>
    <row r="45" spans="1:19" x14ac:dyDescent="0.25">
      <c r="A45" t="s">
        <v>109</v>
      </c>
      <c r="K45" s="11" t="s">
        <v>120</v>
      </c>
    </row>
    <row r="46" spans="1:19" x14ac:dyDescent="0.25">
      <c r="A46" t="s">
        <v>110</v>
      </c>
      <c r="R46" s="11" t="s">
        <v>119</v>
      </c>
    </row>
    <row r="47" spans="1:19" x14ac:dyDescent="0.25">
      <c r="A47" t="s">
        <v>111</v>
      </c>
      <c r="J47" s="11" t="s">
        <v>126</v>
      </c>
    </row>
    <row r="48" spans="1:19" x14ac:dyDescent="0.25">
      <c r="A48" t="s">
        <v>122</v>
      </c>
      <c r="Q48" s="11" t="s">
        <v>124</v>
      </c>
    </row>
    <row r="49" spans="1:6" x14ac:dyDescent="0.25">
      <c r="A49" t="s">
        <v>112</v>
      </c>
      <c r="F49" s="11" t="s">
        <v>123</v>
      </c>
    </row>
    <row r="51" spans="1:6" x14ac:dyDescent="0.25">
      <c r="A51" t="s">
        <v>134</v>
      </c>
    </row>
    <row r="52" spans="1:6" x14ac:dyDescent="0.25">
      <c r="A52" t="s">
        <v>133</v>
      </c>
    </row>
    <row r="53" spans="1:6" x14ac:dyDescent="0.25">
      <c r="A53" s="9"/>
    </row>
    <row r="54" spans="1:6" x14ac:dyDescent="0.25">
      <c r="A54" s="1">
        <v>42320</v>
      </c>
      <c r="B54" t="s">
        <v>61</v>
      </c>
    </row>
    <row r="55" spans="1:6" x14ac:dyDescent="0.25">
      <c r="A55" t="s">
        <v>137</v>
      </c>
    </row>
    <row r="56" spans="1:6" x14ac:dyDescent="0.25">
      <c r="A56" t="s">
        <v>136</v>
      </c>
    </row>
    <row r="57" spans="1:6" x14ac:dyDescent="0.25">
      <c r="A57" t="s">
        <v>138</v>
      </c>
    </row>
    <row r="58" spans="1:6" x14ac:dyDescent="0.25">
      <c r="A58" t="s">
        <v>140</v>
      </c>
    </row>
    <row r="59" spans="1:6" x14ac:dyDescent="0.25">
      <c r="A59" t="s">
        <v>141</v>
      </c>
    </row>
    <row r="60" spans="1:6" x14ac:dyDescent="0.25">
      <c r="A60" s="9" t="s">
        <v>142</v>
      </c>
    </row>
    <row r="61" spans="1:6" x14ac:dyDescent="0.25">
      <c r="A61" s="1">
        <v>42331</v>
      </c>
      <c r="B61" t="s">
        <v>61</v>
      </c>
    </row>
    <row r="62" spans="1:6" x14ac:dyDescent="0.25">
      <c r="A62" t="s">
        <v>143</v>
      </c>
    </row>
    <row r="63" spans="1:6" x14ac:dyDescent="0.25">
      <c r="A63" s="1">
        <v>42341</v>
      </c>
    </row>
    <row r="64" spans="1:6" x14ac:dyDescent="0.25">
      <c r="A64" t="s">
        <v>144</v>
      </c>
    </row>
    <row r="65" spans="1:14" x14ac:dyDescent="0.25">
      <c r="A65" t="s">
        <v>145</v>
      </c>
      <c r="B65" t="s">
        <v>146</v>
      </c>
    </row>
    <row r="66" spans="1:14" x14ac:dyDescent="0.25">
      <c r="A66" s="20" t="s">
        <v>147</v>
      </c>
    </row>
    <row r="67" spans="1:14" x14ac:dyDescent="0.25">
      <c r="A67" s="21" t="s">
        <v>150</v>
      </c>
    </row>
    <row r="68" spans="1:14" x14ac:dyDescent="0.25">
      <c r="A68" s="21" t="s">
        <v>151</v>
      </c>
      <c r="M68" s="9" t="s">
        <v>161</v>
      </c>
    </row>
    <row r="69" spans="1:14" x14ac:dyDescent="0.25">
      <c r="A69" s="21" t="s">
        <v>152</v>
      </c>
      <c r="N69" s="9" t="s">
        <v>162</v>
      </c>
    </row>
    <row r="70" spans="1:14" x14ac:dyDescent="0.25">
      <c r="A70" s="21" t="s">
        <v>148</v>
      </c>
    </row>
    <row r="71" spans="1:14" x14ac:dyDescent="0.25">
      <c r="A71" s="21"/>
    </row>
    <row r="72" spans="1:14" x14ac:dyDescent="0.25">
      <c r="A72" s="21" t="s">
        <v>153</v>
      </c>
    </row>
    <row r="73" spans="1:14" x14ac:dyDescent="0.25">
      <c r="A73" s="21" t="s">
        <v>154</v>
      </c>
    </row>
    <row r="74" spans="1:14" x14ac:dyDescent="0.25">
      <c r="A74" s="21" t="s">
        <v>155</v>
      </c>
    </row>
    <row r="75" spans="1:14" x14ac:dyDescent="0.25">
      <c r="A75" s="22" t="s">
        <v>158</v>
      </c>
    </row>
    <row r="76" spans="1:14" x14ac:dyDescent="0.25">
      <c r="A76" s="9" t="s">
        <v>159</v>
      </c>
    </row>
    <row r="77" spans="1:14" x14ac:dyDescent="0.25">
      <c r="A77" s="20" t="s">
        <v>149</v>
      </c>
    </row>
    <row r="78" spans="1:14" x14ac:dyDescent="0.25">
      <c r="A78" s="21" t="s">
        <v>156</v>
      </c>
    </row>
    <row r="79" spans="1:14" x14ac:dyDescent="0.25">
      <c r="A79" s="21" t="s">
        <v>157</v>
      </c>
    </row>
    <row r="81" spans="1:14" x14ac:dyDescent="0.25">
      <c r="A81" t="s">
        <v>160</v>
      </c>
      <c r="B81" t="s">
        <v>166</v>
      </c>
      <c r="N81" s="9" t="s">
        <v>171</v>
      </c>
    </row>
    <row r="82" spans="1:14" x14ac:dyDescent="0.25">
      <c r="B82" t="s">
        <v>170</v>
      </c>
    </row>
    <row r="83" spans="1:14" x14ac:dyDescent="0.25">
      <c r="B83" t="s">
        <v>172</v>
      </c>
    </row>
    <row r="84" spans="1:14" x14ac:dyDescent="0.25">
      <c r="B84" t="s">
        <v>173</v>
      </c>
    </row>
    <row r="86" spans="1:14" x14ac:dyDescent="0.25">
      <c r="A86" s="1">
        <v>42352</v>
      </c>
      <c r="B86" t="s">
        <v>182</v>
      </c>
    </row>
    <row r="87" spans="1:14" x14ac:dyDescent="0.25">
      <c r="B87" t="s">
        <v>178</v>
      </c>
    </row>
    <row r="88" spans="1:14" x14ac:dyDescent="0.25">
      <c r="B88" t="s">
        <v>179</v>
      </c>
    </row>
    <row r="89" spans="1:14" x14ac:dyDescent="0.25">
      <c r="B89" t="s">
        <v>180</v>
      </c>
    </row>
    <row r="90" spans="1:14" x14ac:dyDescent="0.25">
      <c r="B90" t="s">
        <v>181</v>
      </c>
    </row>
  </sheetData>
  <pageMargins left="0.7" right="0.7" top="0.75" bottom="0.75" header="0.3" footer="0.3"/>
  <pageSetup orientation="portrait" verticalDpi="2"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7" zoomScale="120" zoomScaleNormal="120" workbookViewId="0"/>
  </sheetViews>
  <sheetFormatPr defaultRowHeight="15" x14ac:dyDescent="0.25"/>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5" workbookViewId="0"/>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9" workbookViewId="0"/>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3" workbookViewId="0"/>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Trees_allData</vt:lpstr>
      <vt:lpstr>ReadMe</vt:lpstr>
      <vt:lpstr>Plot 1 Original data</vt:lpstr>
      <vt:lpstr>Plot 2</vt:lpstr>
      <vt:lpstr>Plot 3</vt:lpstr>
      <vt:lpstr>Plot 4</vt:lpstr>
      <vt:lpstr>Plot 5</vt:lpstr>
      <vt:lpstr>Plot 6</vt:lpstr>
      <vt:lpstr>Plot 7</vt:lpstr>
      <vt:lpstr>Plot 8</vt:lpstr>
      <vt:lpstr>Plot 9</vt:lpstr>
      <vt:lpstr>Plot 10</vt:lpstr>
      <vt:lpstr>Plot 11</vt:lpstr>
      <vt:lpstr>Plot 12</vt:lpstr>
      <vt:lpstr>Plot 13</vt:lpstr>
      <vt:lpstr>Plot 14</vt:lpstr>
      <vt:lpstr>Plot 15</vt:lpstr>
      <vt:lpstr>Plot 16</vt:lpstr>
      <vt:lpstr>Plot 17</vt:lpstr>
      <vt:lpstr>Plot 18</vt:lpstr>
      <vt:lpstr>Plot 19</vt:lpstr>
    </vt:vector>
  </TitlesOfParts>
  <Company>Forest Service</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USDA Forest Service</dc:creator>
  <cp:lastModifiedBy>Ali Reiner</cp:lastModifiedBy>
  <dcterms:created xsi:type="dcterms:W3CDTF">2013-08-10T20:11:20Z</dcterms:created>
  <dcterms:modified xsi:type="dcterms:W3CDTF">2017-06-05T18:25:13Z</dcterms:modified>
</cp:coreProperties>
</file>